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22116" windowHeight="9528"/>
  </bookViews>
  <sheets>
    <sheet name="Simulateur 2019-2021 PL respo" sheetId="2" r:id="rId1"/>
    <sheet name="Simulateur 2019-2021 non resp" sheetId="8" r:id="rId2"/>
  </sheets>
  <calcPr calcId="125725"/>
</workbook>
</file>

<file path=xl/calcChain.xml><?xml version="1.0" encoding="utf-8"?>
<calcChain xmlns="http://schemas.openxmlformats.org/spreadsheetml/2006/main">
  <c r="B36" i="8"/>
  <c r="C31"/>
  <c r="C30"/>
  <c r="B42" i="2"/>
  <c r="D36"/>
  <c r="B36"/>
  <c r="C31"/>
  <c r="C30"/>
  <c r="D36" i="8" l="1"/>
  <c r="B42" s="1"/>
</calcChain>
</file>

<file path=xl/comments1.xml><?xml version="1.0" encoding="utf-8"?>
<comments xmlns="http://schemas.openxmlformats.org/spreadsheetml/2006/main">
  <authors>
    <author>DGO5 - Laurent BOSQUILLON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Nombre ETP contractuels couvert par le 2ème pilier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Masse salariale annuelle personnel contractuel AVEC cotisation patronnale de 8,86%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DGO5 - Laurent BOSQUILLON</author>
  </authors>
  <commentList>
    <comment ref="D11" authorId="0">
      <text>
        <r>
          <rPr>
            <b/>
            <sz val="9"/>
            <color indexed="81"/>
            <rFont val="Tahoma"/>
            <family val="2"/>
          </rPr>
          <t>Nombre ETP contractuels couvert par le 2ème pilier</t>
        </r>
      </text>
    </comment>
    <comment ref="C13" authorId="0">
      <text>
        <r>
          <rPr>
            <b/>
            <sz val="9"/>
            <color indexed="81"/>
            <rFont val="Tahoma"/>
            <family val="2"/>
          </rPr>
          <t>Masse salariale annuelle personnel contractuel AVEC cotisation patronnale de 8,86%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<sst xmlns="http://schemas.openxmlformats.org/spreadsheetml/2006/main" count="42" uniqueCount="22">
  <si>
    <t>Informations propres au pouvoir local</t>
  </si>
  <si>
    <t>A</t>
  </si>
  <si>
    <t>B</t>
  </si>
  <si>
    <t>Nombre ETP contractuels</t>
  </si>
  <si>
    <t>Investissement annuel minimum dans un régime de pension complémentaire à destination du personnel contractuel</t>
  </si>
  <si>
    <t>C</t>
  </si>
  <si>
    <t>D</t>
  </si>
  <si>
    <t>Incitant fédéral équivalent à la déduction de 50% du coût pour le pouvoir local de l'investissement annuel dans un régime de pension complémentaire à destination du personnel contractuel (art.12 et art.14 de la Loi du 30 mars 2018 M.B. du 17/04/18 p. 33895)</t>
  </si>
  <si>
    <t>F</t>
  </si>
  <si>
    <r>
      <t xml:space="preserve">Montant déductible au titre d'incitant fédéral à l'investissement annuel dans un régime de pension complémentaire à destination du personnel contractuel en </t>
    </r>
    <r>
      <rPr>
        <sz val="12"/>
        <color theme="1"/>
        <rFont val="Calibri"/>
        <family val="2"/>
      </rPr>
      <t>€</t>
    </r>
  </si>
  <si>
    <t>Taux de couverture par la prime régionale sur l'investissement annuel minimum dans un régime de pension complémentaire à destination du personnel contractuel</t>
  </si>
  <si>
    <t>cellules à remplir par le pouvoir local</t>
  </si>
  <si>
    <r>
      <t xml:space="preserve">Masse salariale ETP contractuels </t>
    </r>
    <r>
      <rPr>
        <i/>
        <u/>
        <sz val="12"/>
        <color theme="1"/>
        <rFont val="Calibri"/>
        <family val="2"/>
        <scheme val="minor"/>
      </rPr>
      <t>dont cotisations patronales de 8,86%</t>
    </r>
    <r>
      <rPr>
        <sz val="12"/>
        <color theme="1"/>
        <rFont val="Calibri"/>
        <family val="2"/>
        <scheme val="minor"/>
      </rPr>
      <t xml:space="preserve"> en </t>
    </r>
    <r>
      <rPr>
        <sz val="12"/>
        <color theme="1"/>
        <rFont val="Calibri"/>
        <family val="2"/>
      </rPr>
      <t>€ (indexation annuelle de 1,5%)</t>
    </r>
  </si>
  <si>
    <r>
      <t xml:space="preserve">Montant maximum de la prime sur le triennat en </t>
    </r>
    <r>
      <rPr>
        <sz val="12"/>
        <color theme="1"/>
        <rFont val="Calibri"/>
        <family val="2"/>
      </rPr>
      <t>€</t>
    </r>
  </si>
  <si>
    <r>
      <t xml:space="preserve">Montant de la prime sur le triennat en </t>
    </r>
    <r>
      <rPr>
        <sz val="12"/>
        <color theme="1"/>
        <rFont val="Calibri"/>
        <family val="2"/>
      </rPr>
      <t>€</t>
    </r>
  </si>
  <si>
    <r>
      <t xml:space="preserve">Montant annuel de la prime en </t>
    </r>
    <r>
      <rPr>
        <sz val="12"/>
        <color theme="1"/>
        <rFont val="Calibri"/>
        <family val="2"/>
      </rPr>
      <t>€</t>
    </r>
  </si>
  <si>
    <r>
      <t>G = B2019*198,71</t>
    </r>
    <r>
      <rPr>
        <sz val="12"/>
        <color theme="1"/>
        <rFont val="Calibri"/>
        <family val="2"/>
      </rPr>
      <t>€</t>
    </r>
    <r>
      <rPr>
        <sz val="12"/>
        <color theme="1"/>
        <rFont val="Calibri"/>
        <family val="2"/>
        <scheme val="minor"/>
      </rPr>
      <t xml:space="preserve"> + B2020*198,71</t>
    </r>
    <r>
      <rPr>
        <sz val="12"/>
        <color theme="1"/>
        <rFont val="Calibri"/>
        <family val="2"/>
      </rPr>
      <t>€</t>
    </r>
    <r>
      <rPr>
        <sz val="12"/>
        <color theme="1"/>
        <rFont val="Calibri"/>
        <family val="2"/>
        <scheme val="minor"/>
      </rPr>
      <t xml:space="preserve"> + B2021*198,71</t>
    </r>
    <r>
      <rPr>
        <sz val="12"/>
        <color theme="1"/>
        <rFont val="Calibri"/>
        <family val="2"/>
      </rPr>
      <t>€</t>
    </r>
  </si>
  <si>
    <t>I = H/3</t>
  </si>
  <si>
    <t xml:space="preserve">H = ((A * C) - E) * F </t>
  </si>
  <si>
    <t xml:space="preserve"> E = A (année précédente)* C (année précédente) * D</t>
  </si>
  <si>
    <t>Prime régionale à la constitution et au développement d’un second pilier de pension pour les agents contractuels de la fonction publique locale
SIMULATEUR 2019 - 2021
Pour les pouvoirs locaux responsabilisés</t>
  </si>
  <si>
    <t>Prime régionale à la constitution et au développement d’un second pilier de pension pour les agents contractuels de la fonction publique locale
SIMULATEUR 2019 - 2021
Pour les pouvoirs locaux non responsabilisés</t>
  </si>
</sst>
</file>

<file path=xl/styles.xml><?xml version="1.0" encoding="utf-8"?>
<styleSheet xmlns="http://schemas.openxmlformats.org/spreadsheetml/2006/main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7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/>
    <xf numFmtId="10" fontId="0" fillId="0" borderId="7" xfId="0" applyNumberFormat="1" applyBorder="1" applyAlignment="1">
      <alignment horizontal="center"/>
    </xf>
    <xf numFmtId="4" fontId="0" fillId="3" borderId="7" xfId="0" applyNumberFormat="1" applyFill="1" applyBorder="1" applyAlignment="1" applyProtection="1">
      <alignment horizontal="center"/>
      <protection locked="0"/>
    </xf>
    <xf numFmtId="0" fontId="0" fillId="3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4" fontId="0" fillId="3" borderId="7" xfId="0" applyNumberFormat="1" applyFill="1" applyBorder="1" applyAlignment="1" applyProtection="1">
      <alignment horizontal="center" vertical="center"/>
      <protection locked="0"/>
    </xf>
    <xf numFmtId="4" fontId="0" fillId="3" borderId="7" xfId="0" applyNumberForma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42"/>
  <sheetViews>
    <sheetView tabSelected="1" topLeftCell="A16" zoomScaleNormal="100" workbookViewId="0">
      <selection activeCell="B2" sqref="B2:E3"/>
    </sheetView>
  </sheetViews>
  <sheetFormatPr baseColWidth="10" defaultRowHeight="15.6"/>
  <cols>
    <col min="2" max="2" width="39.3984375" bestFit="1" customWidth="1"/>
    <col min="3" max="3" width="31.19921875" customWidth="1"/>
    <col min="4" max="4" width="38.19921875" customWidth="1"/>
    <col min="5" max="5" width="35.296875" customWidth="1"/>
  </cols>
  <sheetData>
    <row r="1" spans="2:6" ht="16.2" thickBot="1"/>
    <row r="2" spans="2:6" ht="15.6" customHeight="1">
      <c r="B2" s="20" t="s">
        <v>20</v>
      </c>
      <c r="C2" s="21"/>
      <c r="D2" s="21"/>
      <c r="E2" s="22"/>
    </row>
    <row r="3" spans="2:6" ht="61.2" customHeight="1" thickBot="1">
      <c r="B3" s="23"/>
      <c r="C3" s="24"/>
      <c r="D3" s="24"/>
      <c r="E3" s="25"/>
    </row>
    <row r="5" spans="2:6">
      <c r="E5" s="10" t="s">
        <v>11</v>
      </c>
    </row>
    <row r="6" spans="2:6" s="11" customFormat="1">
      <c r="E6" s="12"/>
    </row>
    <row r="7" spans="2:6">
      <c r="B7" s="1"/>
      <c r="C7" s="1"/>
      <c r="D7" s="2"/>
    </row>
    <row r="8" spans="2:6">
      <c r="B8" s="19" t="s">
        <v>0</v>
      </c>
      <c r="C8" s="19"/>
      <c r="D8" s="19"/>
    </row>
    <row r="9" spans="2:6">
      <c r="B9" s="19" t="s">
        <v>1</v>
      </c>
      <c r="C9" s="19"/>
      <c r="D9" s="15" t="s">
        <v>2</v>
      </c>
    </row>
    <row r="10" spans="2:6" ht="45.6" customHeight="1">
      <c r="B10" s="26" t="s">
        <v>12</v>
      </c>
      <c r="C10" s="27"/>
      <c r="D10" s="18" t="s">
        <v>3</v>
      </c>
    </row>
    <row r="11" spans="2:6">
      <c r="B11" s="3">
        <v>2019</v>
      </c>
      <c r="C11" s="9"/>
      <c r="D11" s="13"/>
    </row>
    <row r="12" spans="2:6">
      <c r="B12" s="3">
        <v>2020</v>
      </c>
      <c r="C12" s="14"/>
      <c r="D12" s="13"/>
    </row>
    <row r="13" spans="2:6">
      <c r="B13" s="3">
        <v>2021</v>
      </c>
      <c r="C13" s="14"/>
      <c r="D13" s="13"/>
    </row>
    <row r="14" spans="2:6">
      <c r="B14" s="5"/>
      <c r="C14" s="5"/>
      <c r="D14" s="6"/>
    </row>
    <row r="15" spans="2:6" ht="37.799999999999997" customHeight="1">
      <c r="B15" s="28" t="s">
        <v>4</v>
      </c>
      <c r="C15" s="28"/>
      <c r="D15" s="17"/>
    </row>
    <row r="16" spans="2:6">
      <c r="B16" s="19" t="s">
        <v>5</v>
      </c>
      <c r="C16" s="19"/>
      <c r="D16" s="17"/>
      <c r="F16" s="7"/>
    </row>
    <row r="17" spans="2:5">
      <c r="B17" s="15">
        <v>2019</v>
      </c>
      <c r="C17" s="8">
        <v>0.01</v>
      </c>
      <c r="D17" s="30"/>
    </row>
    <row r="18" spans="2:5">
      <c r="B18" s="15">
        <v>2020</v>
      </c>
      <c r="C18" s="8">
        <v>0.02</v>
      </c>
      <c r="D18" s="30"/>
    </row>
    <row r="19" spans="2:5">
      <c r="B19" s="15">
        <v>2021</v>
      </c>
      <c r="C19" s="8">
        <v>0.03</v>
      </c>
      <c r="D19" s="30"/>
    </row>
    <row r="21" spans="2:5" ht="85.8" customHeight="1">
      <c r="B21" s="31" t="s">
        <v>7</v>
      </c>
      <c r="C21" s="31"/>
    </row>
    <row r="22" spans="2:5">
      <c r="B22" s="19" t="s">
        <v>6</v>
      </c>
      <c r="C22" s="19"/>
    </row>
    <row r="23" spans="2:5">
      <c r="B23" s="16">
        <v>2019</v>
      </c>
      <c r="C23" s="8">
        <v>0</v>
      </c>
    </row>
    <row r="24" spans="2:5">
      <c r="B24" s="16">
        <v>2020</v>
      </c>
      <c r="C24" s="8">
        <v>0.5</v>
      </c>
    </row>
    <row r="25" spans="2:5">
      <c r="B25" s="16">
        <v>2021</v>
      </c>
      <c r="C25" s="8">
        <v>0.5</v>
      </c>
    </row>
    <row r="27" spans="2:5" ht="48.6" customHeight="1">
      <c r="B27" s="31" t="s">
        <v>9</v>
      </c>
      <c r="C27" s="31"/>
      <c r="D27" s="28" t="s">
        <v>10</v>
      </c>
      <c r="E27" s="28"/>
    </row>
    <row r="28" spans="2:5">
      <c r="B28" s="19" t="s">
        <v>19</v>
      </c>
      <c r="C28" s="19"/>
      <c r="D28" s="19" t="s">
        <v>8</v>
      </c>
      <c r="E28" s="19"/>
    </row>
    <row r="29" spans="2:5">
      <c r="B29" s="16">
        <v>2019</v>
      </c>
      <c r="C29" s="4">
        <v>0</v>
      </c>
      <c r="D29" s="15">
        <v>2019</v>
      </c>
      <c r="E29" s="8">
        <v>0.5</v>
      </c>
    </row>
    <row r="30" spans="2:5">
      <c r="B30" s="16">
        <v>2020</v>
      </c>
      <c r="C30" s="4">
        <f>C11*C17*C24</f>
        <v>0</v>
      </c>
      <c r="D30" s="15">
        <v>2020</v>
      </c>
      <c r="E30" s="8">
        <v>0.25</v>
      </c>
    </row>
    <row r="31" spans="2:5">
      <c r="B31" s="16">
        <v>2021</v>
      </c>
      <c r="C31" s="4">
        <f>C12*C18*C25</f>
        <v>0</v>
      </c>
      <c r="D31" s="15">
        <v>2021</v>
      </c>
      <c r="E31" s="8">
        <v>0.15</v>
      </c>
    </row>
    <row r="34" spans="2:5">
      <c r="B34" s="29" t="s">
        <v>13</v>
      </c>
      <c r="C34" s="29"/>
      <c r="D34" s="29" t="s">
        <v>14</v>
      </c>
      <c r="E34" s="29"/>
    </row>
    <row r="35" spans="2:5">
      <c r="B35" s="29" t="s">
        <v>16</v>
      </c>
      <c r="C35" s="29"/>
      <c r="D35" s="32" t="s">
        <v>18</v>
      </c>
      <c r="E35" s="32"/>
    </row>
    <row r="36" spans="2:5">
      <c r="B36" s="33">
        <f>D11*198.71+D12*198.71+D13*198.71</f>
        <v>0</v>
      </c>
      <c r="C36" s="33"/>
      <c r="D36" s="33">
        <f>IF(((C11*C17)-C29)*E29+((C12*C18)-C30)*E30+((C13*C19)-C31)*E31&lt;B36,((C11*C17)-C29)*E29+((C12*C18)-C30)*E30+((C13*C19)-C31)*E31,B36)</f>
        <v>0</v>
      </c>
      <c r="E36" s="33"/>
    </row>
    <row r="40" spans="2:5">
      <c r="B40" s="29" t="s">
        <v>15</v>
      </c>
      <c r="C40" s="29"/>
    </row>
    <row r="41" spans="2:5">
      <c r="B41" s="29" t="s">
        <v>17</v>
      </c>
      <c r="C41" s="29"/>
    </row>
    <row r="42" spans="2:5">
      <c r="B42" s="34">
        <f>D36/3</f>
        <v>0</v>
      </c>
      <c r="C42" s="35"/>
    </row>
  </sheetData>
  <mergeCells count="22">
    <mergeCell ref="B35:C35"/>
    <mergeCell ref="D35:E35"/>
    <mergeCell ref="B36:C36"/>
    <mergeCell ref="D36:E36"/>
    <mergeCell ref="B42:C42"/>
    <mergeCell ref="B40:C40"/>
    <mergeCell ref="B41:C41"/>
    <mergeCell ref="B34:C34"/>
    <mergeCell ref="D34:E34"/>
    <mergeCell ref="D17:D19"/>
    <mergeCell ref="B21:C21"/>
    <mergeCell ref="B22:C22"/>
    <mergeCell ref="B27:C27"/>
    <mergeCell ref="D27:E27"/>
    <mergeCell ref="B28:C28"/>
    <mergeCell ref="D28:E28"/>
    <mergeCell ref="B16:C16"/>
    <mergeCell ref="B2:E3"/>
    <mergeCell ref="B8:D8"/>
    <mergeCell ref="B9:C9"/>
    <mergeCell ref="B10:C10"/>
    <mergeCell ref="B15:C15"/>
  </mergeCells>
  <pageMargins left="0.7" right="0.7" top="0.75" bottom="0.75" header="0.3" footer="0.3"/>
  <pageSetup paperSize="9" scale="71" orientation="landscape" r:id="rId1"/>
  <rowBreaks count="1" manualBreakCount="1">
    <brk id="31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F42"/>
  <sheetViews>
    <sheetView topLeftCell="A28" zoomScaleNormal="100" workbookViewId="0">
      <selection activeCell="G11" sqref="G11"/>
    </sheetView>
  </sheetViews>
  <sheetFormatPr baseColWidth="10" defaultRowHeight="15.6"/>
  <cols>
    <col min="2" max="2" width="39.3984375" bestFit="1" customWidth="1"/>
    <col min="3" max="3" width="31.19921875" customWidth="1"/>
    <col min="4" max="4" width="38.19921875" customWidth="1"/>
    <col min="5" max="5" width="35.296875" customWidth="1"/>
  </cols>
  <sheetData>
    <row r="1" spans="2:6" ht="16.2" thickBot="1"/>
    <row r="2" spans="2:6" ht="15.6" customHeight="1">
      <c r="B2" s="20" t="s">
        <v>21</v>
      </c>
      <c r="C2" s="21"/>
      <c r="D2" s="21"/>
      <c r="E2" s="22"/>
    </row>
    <row r="3" spans="2:6" ht="61.2" customHeight="1" thickBot="1">
      <c r="B3" s="23"/>
      <c r="C3" s="24"/>
      <c r="D3" s="24"/>
      <c r="E3" s="25"/>
    </row>
    <row r="5" spans="2:6">
      <c r="E5" s="10" t="s">
        <v>11</v>
      </c>
    </row>
    <row r="6" spans="2:6" s="11" customFormat="1">
      <c r="E6" s="12"/>
    </row>
    <row r="7" spans="2:6">
      <c r="B7" s="1"/>
      <c r="C7" s="1"/>
      <c r="D7" s="2"/>
    </row>
    <row r="8" spans="2:6">
      <c r="B8" s="19" t="s">
        <v>0</v>
      </c>
      <c r="C8" s="19"/>
      <c r="D8" s="19"/>
    </row>
    <row r="9" spans="2:6">
      <c r="B9" s="19" t="s">
        <v>1</v>
      </c>
      <c r="C9" s="19"/>
      <c r="D9" s="15" t="s">
        <v>2</v>
      </c>
    </row>
    <row r="10" spans="2:6" ht="45.6" customHeight="1">
      <c r="B10" s="26" t="s">
        <v>12</v>
      </c>
      <c r="C10" s="27"/>
      <c r="D10" s="18" t="s">
        <v>3</v>
      </c>
    </row>
    <row r="11" spans="2:6">
      <c r="B11" s="3">
        <v>2019</v>
      </c>
      <c r="C11" s="9"/>
      <c r="D11" s="13"/>
    </row>
    <row r="12" spans="2:6">
      <c r="B12" s="3">
        <v>2020</v>
      </c>
      <c r="C12" s="14"/>
      <c r="D12" s="13"/>
    </row>
    <row r="13" spans="2:6">
      <c r="B13" s="3">
        <v>2021</v>
      </c>
      <c r="C13" s="14"/>
      <c r="D13" s="13"/>
    </row>
    <row r="14" spans="2:6">
      <c r="B14" s="5"/>
      <c r="C14" s="5"/>
      <c r="D14" s="6"/>
    </row>
    <row r="15" spans="2:6" ht="37.799999999999997" customHeight="1">
      <c r="B15" s="28" t="s">
        <v>4</v>
      </c>
      <c r="C15" s="28"/>
      <c r="D15" s="17"/>
    </row>
    <row r="16" spans="2:6">
      <c r="B16" s="19" t="s">
        <v>5</v>
      </c>
      <c r="C16" s="19"/>
      <c r="D16" s="17"/>
      <c r="F16" s="7"/>
    </row>
    <row r="17" spans="2:5">
      <c r="B17" s="15">
        <v>2019</v>
      </c>
      <c r="C17" s="8">
        <v>0.01</v>
      </c>
      <c r="D17" s="30"/>
    </row>
    <row r="18" spans="2:5">
      <c r="B18" s="15">
        <v>2020</v>
      </c>
      <c r="C18" s="8">
        <v>0.02</v>
      </c>
      <c r="D18" s="30"/>
    </row>
    <row r="19" spans="2:5">
      <c r="B19" s="15">
        <v>2021</v>
      </c>
      <c r="C19" s="8">
        <v>0.03</v>
      </c>
      <c r="D19" s="30"/>
    </row>
    <row r="21" spans="2:5" ht="85.8" customHeight="1">
      <c r="B21" s="31" t="s">
        <v>7</v>
      </c>
      <c r="C21" s="31"/>
    </row>
    <row r="22" spans="2:5">
      <c r="B22" s="19" t="s">
        <v>6</v>
      </c>
      <c r="C22" s="19"/>
    </row>
    <row r="23" spans="2:5">
      <c r="B23" s="16">
        <v>2019</v>
      </c>
      <c r="C23" s="8">
        <v>0</v>
      </c>
    </row>
    <row r="24" spans="2:5">
      <c r="B24" s="16">
        <v>2020</v>
      </c>
      <c r="C24" s="8">
        <v>0</v>
      </c>
    </row>
    <row r="25" spans="2:5">
      <c r="B25" s="16">
        <v>2021</v>
      </c>
      <c r="C25" s="8">
        <v>0</v>
      </c>
    </row>
    <row r="27" spans="2:5" ht="48.6" customHeight="1">
      <c r="B27" s="31" t="s">
        <v>9</v>
      </c>
      <c r="C27" s="31"/>
      <c r="D27" s="28" t="s">
        <v>10</v>
      </c>
      <c r="E27" s="28"/>
    </row>
    <row r="28" spans="2:5">
      <c r="B28" s="19" t="s">
        <v>19</v>
      </c>
      <c r="C28" s="19"/>
      <c r="D28" s="19" t="s">
        <v>8</v>
      </c>
      <c r="E28" s="19"/>
    </row>
    <row r="29" spans="2:5">
      <c r="B29" s="16">
        <v>2019</v>
      </c>
      <c r="C29" s="4">
        <v>0</v>
      </c>
      <c r="D29" s="15">
        <v>2019</v>
      </c>
      <c r="E29" s="8">
        <v>0.5</v>
      </c>
    </row>
    <row r="30" spans="2:5">
      <c r="B30" s="16">
        <v>2020</v>
      </c>
      <c r="C30" s="4">
        <f>C11*C17*C24</f>
        <v>0</v>
      </c>
      <c r="D30" s="15">
        <v>2020</v>
      </c>
      <c r="E30" s="8">
        <v>0.25</v>
      </c>
    </row>
    <row r="31" spans="2:5">
      <c r="B31" s="16">
        <v>2021</v>
      </c>
      <c r="C31" s="4">
        <f>C12*C18*C25</f>
        <v>0</v>
      </c>
      <c r="D31" s="15">
        <v>2021</v>
      </c>
      <c r="E31" s="8">
        <v>0.15</v>
      </c>
    </row>
    <row r="34" spans="2:5">
      <c r="B34" s="29" t="s">
        <v>13</v>
      </c>
      <c r="C34" s="29"/>
      <c r="D34" s="29" t="s">
        <v>14</v>
      </c>
      <c r="E34" s="29"/>
    </row>
    <row r="35" spans="2:5">
      <c r="B35" s="29" t="s">
        <v>16</v>
      </c>
      <c r="C35" s="29"/>
      <c r="D35" s="32" t="s">
        <v>18</v>
      </c>
      <c r="E35" s="32"/>
    </row>
    <row r="36" spans="2:5">
      <c r="B36" s="33">
        <f>D11*198.71+D12*198.71+D13*198.71</f>
        <v>0</v>
      </c>
      <c r="C36" s="33"/>
      <c r="D36" s="33">
        <f>IF(((C11*C17)-C29)*E29+((C12*C18)-C30)*E30+((C13*C19)-C31)*E31&lt;B36,((C11*C17)-C29)*E29+((C12*C18)-C30)*E30+((C13*C19)-C31)*E31,B36)</f>
        <v>0</v>
      </c>
      <c r="E36" s="33"/>
    </row>
    <row r="40" spans="2:5">
      <c r="B40" s="29" t="s">
        <v>15</v>
      </c>
      <c r="C40" s="29"/>
    </row>
    <row r="41" spans="2:5">
      <c r="B41" s="29" t="s">
        <v>17</v>
      </c>
      <c r="C41" s="29"/>
    </row>
    <row r="42" spans="2:5">
      <c r="B42" s="34">
        <f>D36/3</f>
        <v>0</v>
      </c>
      <c r="C42" s="35"/>
    </row>
  </sheetData>
  <mergeCells count="22">
    <mergeCell ref="B40:C40"/>
    <mergeCell ref="B41:C41"/>
    <mergeCell ref="B42:C42"/>
    <mergeCell ref="B34:C34"/>
    <mergeCell ref="D34:E34"/>
    <mergeCell ref="B35:C35"/>
    <mergeCell ref="D35:E35"/>
    <mergeCell ref="B36:C36"/>
    <mergeCell ref="D36:E36"/>
    <mergeCell ref="B28:C28"/>
    <mergeCell ref="D28:E28"/>
    <mergeCell ref="B2:E3"/>
    <mergeCell ref="B8:D8"/>
    <mergeCell ref="B9:C9"/>
    <mergeCell ref="B10:C10"/>
    <mergeCell ref="B15:C15"/>
    <mergeCell ref="B16:C16"/>
    <mergeCell ref="D17:D19"/>
    <mergeCell ref="B21:C21"/>
    <mergeCell ref="B22:C22"/>
    <mergeCell ref="B27:C27"/>
    <mergeCell ref="D27:E27"/>
  </mergeCells>
  <pageMargins left="0.7" right="0.7" top="0.75" bottom="0.75" header="0.3" footer="0.3"/>
  <pageSetup paperSize="9" scale="71" orientation="landscape" r:id="rId1"/>
  <rowBreaks count="1" manualBreakCount="1">
    <brk id="3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Simulateur 2019-2021 PL respo</vt:lpstr>
      <vt:lpstr>Simulateur 2019-2021 non resp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DGO5-MASCIA Pauline</dc:creator>
  <cp:lastModifiedBy>DGO5-MASCIA Pauline</cp:lastModifiedBy>
  <dcterms:created xsi:type="dcterms:W3CDTF">2018-06-12T19:06:59Z</dcterms:created>
  <dcterms:modified xsi:type="dcterms:W3CDTF">2018-06-29T12:04:49Z</dcterms:modified>
</cp:coreProperties>
</file>