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Modele" sheetId="5" r:id="rId1"/>
    <sheet name="Exemple Fabrique St1" sheetId="6" r:id="rId2"/>
  </sheets>
  <definedNames>
    <definedName name="_xlnm.Print_Titles" localSheetId="1">'Exemple Fabrique St1'!$A:$B</definedName>
    <definedName name="_xlnm.Print_Titles" localSheetId="0">Modele!$A:$B</definedName>
  </definedNames>
  <calcPr calcId="145621"/>
</workbook>
</file>

<file path=xl/calcChain.xml><?xml version="1.0" encoding="utf-8"?>
<calcChain xmlns="http://schemas.openxmlformats.org/spreadsheetml/2006/main">
  <c r="G90" i="5"/>
  <c r="B108"/>
  <c r="B162" s="1"/>
  <c r="B108" i="6"/>
  <c r="B162" s="1"/>
  <c r="D185"/>
  <c r="C185"/>
  <c r="D191"/>
  <c r="E185"/>
  <c r="E191" s="1"/>
  <c r="F185"/>
  <c r="B57"/>
  <c r="B107" s="1"/>
  <c r="B161" s="1"/>
  <c r="G185" i="5"/>
  <c r="G191" s="1"/>
  <c r="G108"/>
  <c r="G162" s="1"/>
  <c r="G106"/>
  <c r="G111" s="1"/>
  <c r="G158" s="1"/>
  <c r="G190" s="1"/>
  <c r="G189"/>
  <c r="G60"/>
  <c r="G110" s="1"/>
  <c r="G164" s="1"/>
  <c r="G59"/>
  <c r="G109" s="1"/>
  <c r="G163" s="1"/>
  <c r="G57"/>
  <c r="G107" s="1"/>
  <c r="G161" s="1"/>
  <c r="G55"/>
  <c r="G48"/>
  <c r="G51" s="1"/>
  <c r="G31"/>
  <c r="G50" s="1"/>
  <c r="E108" i="6"/>
  <c r="E162" s="1"/>
  <c r="E106"/>
  <c r="E111" s="1"/>
  <c r="E158" s="1"/>
  <c r="E190" s="1"/>
  <c r="E90"/>
  <c r="E189" s="1"/>
  <c r="E60"/>
  <c r="E110" s="1"/>
  <c r="E164" s="1"/>
  <c r="E59"/>
  <c r="E109" s="1"/>
  <c r="E163" s="1"/>
  <c r="E57"/>
  <c r="E107" s="1"/>
  <c r="E161" s="1"/>
  <c r="E55"/>
  <c r="E48"/>
  <c r="E51" s="1"/>
  <c r="E31"/>
  <c r="E50" s="1"/>
  <c r="D108"/>
  <c r="D162" s="1"/>
  <c r="D106"/>
  <c r="D111" s="1"/>
  <c r="D158" s="1"/>
  <c r="D190" s="1"/>
  <c r="D90"/>
  <c r="D189" s="1"/>
  <c r="D60"/>
  <c r="D110" s="1"/>
  <c r="D164" s="1"/>
  <c r="D59"/>
  <c r="D109" s="1"/>
  <c r="D163" s="1"/>
  <c r="D57"/>
  <c r="D107" s="1"/>
  <c r="D161" s="1"/>
  <c r="D55"/>
  <c r="D48"/>
  <c r="D51" s="1"/>
  <c r="D31"/>
  <c r="D50" s="1"/>
  <c r="J185" i="5"/>
  <c r="J191" s="1"/>
  <c r="J108"/>
  <c r="J162" s="1"/>
  <c r="J106"/>
  <c r="J111" s="1"/>
  <c r="J158" s="1"/>
  <c r="J190" s="1"/>
  <c r="J90"/>
  <c r="J189" s="1"/>
  <c r="J60"/>
  <c r="J110" s="1"/>
  <c r="J164" s="1"/>
  <c r="J59"/>
  <c r="J109" s="1"/>
  <c r="J163" s="1"/>
  <c r="J57"/>
  <c r="J107" s="1"/>
  <c r="J161" s="1"/>
  <c r="J55"/>
  <c r="J48"/>
  <c r="J51" s="1"/>
  <c r="J31"/>
  <c r="J160" s="1"/>
  <c r="I185"/>
  <c r="I191" s="1"/>
  <c r="I108"/>
  <c r="I162" s="1"/>
  <c r="I106"/>
  <c r="I111" s="1"/>
  <c r="I158" s="1"/>
  <c r="I190" s="1"/>
  <c r="I90"/>
  <c r="I189" s="1"/>
  <c r="I60"/>
  <c r="I110" s="1"/>
  <c r="I164" s="1"/>
  <c r="I59"/>
  <c r="I109" s="1"/>
  <c r="I163" s="1"/>
  <c r="I57"/>
  <c r="I107" s="1"/>
  <c r="I161" s="1"/>
  <c r="I55"/>
  <c r="I48"/>
  <c r="I51" s="1"/>
  <c r="I31"/>
  <c r="I160" s="1"/>
  <c r="H185"/>
  <c r="H191" s="1"/>
  <c r="H108"/>
  <c r="H162" s="1"/>
  <c r="H106"/>
  <c r="H111" s="1"/>
  <c r="H158" s="1"/>
  <c r="H190" s="1"/>
  <c r="H90"/>
  <c r="H189" s="1"/>
  <c r="H60"/>
  <c r="H110" s="1"/>
  <c r="H164" s="1"/>
  <c r="H59"/>
  <c r="H109" s="1"/>
  <c r="H163" s="1"/>
  <c r="H57"/>
  <c r="H107" s="1"/>
  <c r="H161" s="1"/>
  <c r="H55"/>
  <c r="H48"/>
  <c r="H51" s="1"/>
  <c r="H31"/>
  <c r="H160" s="1"/>
  <c r="F185"/>
  <c r="F191" s="1"/>
  <c r="F108"/>
  <c r="F162" s="1"/>
  <c r="F106"/>
  <c r="F111" s="1"/>
  <c r="F158" s="1"/>
  <c r="F190" s="1"/>
  <c r="F90"/>
  <c r="F189" s="1"/>
  <c r="F60"/>
  <c r="F110" s="1"/>
  <c r="F164" s="1"/>
  <c r="F59"/>
  <c r="F109" s="1"/>
  <c r="F163" s="1"/>
  <c r="F57"/>
  <c r="F107" s="1"/>
  <c r="F161" s="1"/>
  <c r="F55"/>
  <c r="F48"/>
  <c r="F51" s="1"/>
  <c r="F31"/>
  <c r="F160" s="1"/>
  <c r="K185"/>
  <c r="K191" s="1"/>
  <c r="K108"/>
  <c r="K162" s="1"/>
  <c r="K106"/>
  <c r="K111" s="1"/>
  <c r="K158" s="1"/>
  <c r="K190" s="1"/>
  <c r="K90"/>
  <c r="K189" s="1"/>
  <c r="K60"/>
  <c r="K110" s="1"/>
  <c r="K164" s="1"/>
  <c r="K59"/>
  <c r="K109" s="1"/>
  <c r="K163" s="1"/>
  <c r="K57"/>
  <c r="K107" s="1"/>
  <c r="K161" s="1"/>
  <c r="K55"/>
  <c r="K48"/>
  <c r="K51" s="1"/>
  <c r="K31"/>
  <c r="K50" s="1"/>
  <c r="K52" s="1"/>
  <c r="K194" s="1"/>
  <c r="E185"/>
  <c r="E191" s="1"/>
  <c r="E108"/>
  <c r="E162" s="1"/>
  <c r="E106"/>
  <c r="E111" s="1"/>
  <c r="E158" s="1"/>
  <c r="E190" s="1"/>
  <c r="E90"/>
  <c r="E189" s="1"/>
  <c r="E60"/>
  <c r="E110" s="1"/>
  <c r="E164" s="1"/>
  <c r="E59"/>
  <c r="E109" s="1"/>
  <c r="E163" s="1"/>
  <c r="E57"/>
  <c r="E107" s="1"/>
  <c r="E161" s="1"/>
  <c r="E55"/>
  <c r="E48"/>
  <c r="E51" s="1"/>
  <c r="E31"/>
  <c r="E160" s="1"/>
  <c r="D185"/>
  <c r="D191" s="1"/>
  <c r="D108"/>
  <c r="D162" s="1"/>
  <c r="D106"/>
  <c r="D111" s="1"/>
  <c r="D158" s="1"/>
  <c r="D190" s="1"/>
  <c r="D90"/>
  <c r="D189" s="1"/>
  <c r="D60"/>
  <c r="D110" s="1"/>
  <c r="D164" s="1"/>
  <c r="D59"/>
  <c r="D109" s="1"/>
  <c r="D163" s="1"/>
  <c r="D57"/>
  <c r="D107" s="1"/>
  <c r="D161" s="1"/>
  <c r="D55"/>
  <c r="D48"/>
  <c r="D51" s="1"/>
  <c r="D31"/>
  <c r="D160" s="1"/>
  <c r="F191" i="6"/>
  <c r="C191"/>
  <c r="F108"/>
  <c r="F162" s="1"/>
  <c r="C108"/>
  <c r="C162" s="1"/>
  <c r="F106"/>
  <c r="F111" s="1"/>
  <c r="F158" s="1"/>
  <c r="F190" s="1"/>
  <c r="C106"/>
  <c r="C111" s="1"/>
  <c r="C158" s="1"/>
  <c r="C190" s="1"/>
  <c r="F90"/>
  <c r="F189" s="1"/>
  <c r="C90"/>
  <c r="C189" s="1"/>
  <c r="F60"/>
  <c r="F110" s="1"/>
  <c r="F164" s="1"/>
  <c r="C60"/>
  <c r="C110" s="1"/>
  <c r="C164" s="1"/>
  <c r="F59"/>
  <c r="F109" s="1"/>
  <c r="F163" s="1"/>
  <c r="C59"/>
  <c r="C109" s="1"/>
  <c r="C163" s="1"/>
  <c r="F57"/>
  <c r="F107" s="1"/>
  <c r="F161" s="1"/>
  <c r="C57"/>
  <c r="C107" s="1"/>
  <c r="C161" s="1"/>
  <c r="F55"/>
  <c r="C55"/>
  <c r="F48"/>
  <c r="F51" s="1"/>
  <c r="C48"/>
  <c r="C51" s="1"/>
  <c r="F31"/>
  <c r="F50" s="1"/>
  <c r="C31"/>
  <c r="C50" s="1"/>
  <c r="C185" i="5"/>
  <c r="C191" s="1"/>
  <c r="C108"/>
  <c r="C162" s="1"/>
  <c r="C106"/>
  <c r="C111" s="1"/>
  <c r="C158" s="1"/>
  <c r="C190" s="1"/>
  <c r="C90"/>
  <c r="C189" s="1"/>
  <c r="C60"/>
  <c r="C110" s="1"/>
  <c r="C164" s="1"/>
  <c r="C59"/>
  <c r="C109" s="1"/>
  <c r="C163" s="1"/>
  <c r="C57"/>
  <c r="C107" s="1"/>
  <c r="C161" s="1"/>
  <c r="B57"/>
  <c r="B107" s="1"/>
  <c r="B161" s="1"/>
  <c r="C55"/>
  <c r="C48"/>
  <c r="C51" s="1"/>
  <c r="C31"/>
  <c r="C160" s="1"/>
  <c r="K160" l="1"/>
  <c r="G160"/>
  <c r="J50"/>
  <c r="J52" s="1"/>
  <c r="J194" s="1"/>
  <c r="E192"/>
  <c r="E195" s="1"/>
  <c r="G52"/>
  <c r="G194" s="1"/>
  <c r="H192"/>
  <c r="H195" s="1"/>
  <c r="I50"/>
  <c r="I52" s="1"/>
  <c r="I194" s="1"/>
  <c r="H50"/>
  <c r="H52" s="1"/>
  <c r="H194" s="1"/>
  <c r="G192"/>
  <c r="G195" s="1"/>
  <c r="G196" s="1"/>
  <c r="C160" i="6"/>
  <c r="E52"/>
  <c r="E194" s="1"/>
  <c r="D160"/>
  <c r="E192"/>
  <c r="E195" s="1"/>
  <c r="E160"/>
  <c r="D52"/>
  <c r="D194" s="1"/>
  <c r="D192"/>
  <c r="D195" s="1"/>
  <c r="J192" i="5"/>
  <c r="J195" s="1"/>
  <c r="I192"/>
  <c r="I195" s="1"/>
  <c r="F192"/>
  <c r="F195" s="1"/>
  <c r="F50"/>
  <c r="F52" s="1"/>
  <c r="F194" s="1"/>
  <c r="K192"/>
  <c r="K195" s="1"/>
  <c r="K196" s="1"/>
  <c r="E50"/>
  <c r="E52" s="1"/>
  <c r="E194" s="1"/>
  <c r="D192"/>
  <c r="D195" s="1"/>
  <c r="D50"/>
  <c r="D52" s="1"/>
  <c r="D194" s="1"/>
  <c r="F160" i="6"/>
  <c r="F192"/>
  <c r="F195" s="1"/>
  <c r="C192"/>
  <c r="C195" s="1"/>
  <c r="F52"/>
  <c r="F194" s="1"/>
  <c r="C52"/>
  <c r="C194" s="1"/>
  <c r="C192" i="5"/>
  <c r="C195" s="1"/>
  <c r="C50"/>
  <c r="C52" s="1"/>
  <c r="C194" s="1"/>
  <c r="I196" l="1"/>
  <c r="J196"/>
  <c r="E196"/>
  <c r="H196"/>
  <c r="C196"/>
  <c r="F196"/>
  <c r="E196" i="6"/>
  <c r="D196"/>
  <c r="D196" i="5"/>
  <c r="F196" i="6"/>
  <c r="C196"/>
</calcChain>
</file>

<file path=xl/sharedStrings.xml><?xml version="1.0" encoding="utf-8"?>
<sst xmlns="http://schemas.openxmlformats.org/spreadsheetml/2006/main" count="410" uniqueCount="195">
  <si>
    <t>NATURE DES RECETTES</t>
  </si>
  <si>
    <t>Loyers des maisons</t>
  </si>
  <si>
    <t>Fermages de biens en argent</t>
  </si>
  <si>
    <t>Fermage en nature, évaluation en argent</t>
  </si>
  <si>
    <t>Rentes foncières, en argent</t>
  </si>
  <si>
    <t>Rentes en nature, évaluation en argent</t>
  </si>
  <si>
    <t>Revenus des fondations, rentes</t>
  </si>
  <si>
    <t>Revenus des fondations, fermages et maisons</t>
  </si>
  <si>
    <t>Intérêts fonds placés sur hypothèques.</t>
  </si>
  <si>
    <t>Intérêts fonds placés en rentes sur l'Etat</t>
  </si>
  <si>
    <t>Intérêts fonds placés à la Caisse d'Epargne</t>
  </si>
  <si>
    <t>Intérêts fonds placés en d'autres valeurs</t>
  </si>
  <si>
    <t>Coupes de bois</t>
  </si>
  <si>
    <t>Produits du cimetière, vente d'herbes, etc.</t>
  </si>
  <si>
    <t>Produits des chaises, bancs, tribunes</t>
  </si>
  <si>
    <t>Produits des troncs, quêtes, oblations</t>
  </si>
  <si>
    <t>TOTAL GENERAL DES RECETTES</t>
  </si>
  <si>
    <t>Suppl. de la comm. pour les frais ord. du culte</t>
  </si>
  <si>
    <t>Autres recettes ordinaires:</t>
  </si>
  <si>
    <t>a: Quote-part des trav. dans cotis. ONSS</t>
  </si>
  <si>
    <t>b: Précompte professionnel retenu à la source</t>
  </si>
  <si>
    <t>c: Droit de chasse et autres</t>
  </si>
  <si>
    <t>TOTAL DES RECETTES ORDINAIRES</t>
  </si>
  <si>
    <t>Fonds de Réserve</t>
  </si>
  <si>
    <t>Vente de biens, coupes extraordinaires</t>
  </si>
  <si>
    <t>Remboursement de capitaux</t>
  </si>
  <si>
    <t>Donations, legs</t>
  </si>
  <si>
    <t>Subsides extraordinaires de la commune</t>
  </si>
  <si>
    <t>Subsides extraordinaires de la province</t>
  </si>
  <si>
    <t>14+R15-D1-D2-D3</t>
  </si>
  <si>
    <t>NATURE DES DEPENSES</t>
  </si>
  <si>
    <t>OBJETS DE CONSOMMATION</t>
  </si>
  <si>
    <t>Pain d'autel</t>
  </si>
  <si>
    <t>Vin</t>
  </si>
  <si>
    <t>Cire, encens et chandelles</t>
  </si>
  <si>
    <t>Huiles pour lampes ardentes</t>
  </si>
  <si>
    <t>Eclairage</t>
  </si>
  <si>
    <t>ENTRETIEN DU MOBILIER</t>
  </si>
  <si>
    <t>Entretien des ornements et vases sacrés</t>
  </si>
  <si>
    <t>Nettoiement de l'église (produits)</t>
  </si>
  <si>
    <t xml:space="preserve">             b)</t>
  </si>
  <si>
    <t xml:space="preserve">             c)</t>
  </si>
  <si>
    <t xml:space="preserve">AUTRES FRAIS NECESS. A  CEL. DU CULTE </t>
  </si>
  <si>
    <t>Achat d'ornements et vases sacrés ordinaires</t>
  </si>
  <si>
    <t>Achat de meubles et ust. sacrés ordinaires</t>
  </si>
  <si>
    <t>Achat du linge d'autel ordinaire</t>
  </si>
  <si>
    <t>Achat de livres liturgiques ordinaires</t>
  </si>
  <si>
    <t>1. DEPENSES ORDINAIRES</t>
  </si>
  <si>
    <t>Gages et Traitements</t>
  </si>
  <si>
    <t>Traitement brut du clerc</t>
  </si>
  <si>
    <t>Traitement brut du sacristain</t>
  </si>
  <si>
    <t>Traitement brut des chantres</t>
  </si>
  <si>
    <t>Traitement brut de l'organiste</t>
  </si>
  <si>
    <t>Traitement brut du souffleur</t>
  </si>
  <si>
    <t>Traitement des enfants de choeur</t>
  </si>
  <si>
    <t>Traitement brut des sonneurs</t>
  </si>
  <si>
    <t>Traitement brut du porte-croix</t>
  </si>
  <si>
    <t>Traitement brut du bedeau</t>
  </si>
  <si>
    <t>Traitement brut des nettoyeuses</t>
  </si>
  <si>
    <t>Réparation et entretien</t>
  </si>
  <si>
    <t xml:space="preserve">Entretien et réparation de l'église                    </t>
  </si>
  <si>
    <t>Entretien et réparation de la sacristie</t>
  </si>
  <si>
    <t>Entretien et réparation du cimetière</t>
  </si>
  <si>
    <t>Entretien et réparation du Presbytère</t>
  </si>
  <si>
    <t xml:space="preserve">Entretien et réparation d'autres prop. bâties  </t>
  </si>
  <si>
    <t>Entretien et réparation de l'orgue</t>
  </si>
  <si>
    <t xml:space="preserve">Entretien et réparation des cloches                  </t>
  </si>
  <si>
    <t>Entretien et réparation de l'horloge</t>
  </si>
  <si>
    <t xml:space="preserve">Entretien et réparation </t>
  </si>
  <si>
    <t>c) Entreprise de nettoyage</t>
  </si>
  <si>
    <t>Dépenses diverses</t>
  </si>
  <si>
    <t>Supplément de traitement au curé (Facultatif)</t>
  </si>
  <si>
    <t>Supplément de traitement au vicaire (Facultatif)</t>
  </si>
  <si>
    <t>Indemnité au prêtre habitué ou auxiliaire (Facultatif)</t>
  </si>
  <si>
    <t>Honoraires des prédicateurs</t>
  </si>
  <si>
    <t>Abonnement "Eglise de Tournai"</t>
  </si>
  <si>
    <t>Remises allouées au trésorier</t>
  </si>
  <si>
    <t>Remises allouées à l'évêché (Facultatif)</t>
  </si>
  <si>
    <t>Intérêts des capitaux dus</t>
  </si>
  <si>
    <t>Papier, plumes, encre, reg. de la Fabrique, etc..</t>
  </si>
  <si>
    <t>Frais de correspondance, port de lettres, etc..</t>
  </si>
  <si>
    <t>Contributions</t>
  </si>
  <si>
    <t xml:space="preserve">Assurance contre l'incendie </t>
  </si>
  <si>
    <t>Fonds de réserve</t>
  </si>
  <si>
    <t>b) Précompte professionnel versé</t>
  </si>
  <si>
    <t>c) Avantages sociaux bruts</t>
  </si>
  <si>
    <t>d) Assurance responsabilité civile</t>
  </si>
  <si>
    <t>g) Médecine du travail</t>
  </si>
  <si>
    <t>h) SABAM</t>
  </si>
  <si>
    <t>II DEPENSES EXTRAORDINAIRES</t>
  </si>
  <si>
    <t>Placement de capitaux</t>
  </si>
  <si>
    <t>Décoration et embellissement de l'église</t>
  </si>
  <si>
    <t>Grosses réparations, construction de l'église</t>
  </si>
  <si>
    <t>Grosses réparations du cimetière</t>
  </si>
  <si>
    <t>Grosses réparations du presbytère</t>
  </si>
  <si>
    <t>Grosses réparations d'autres propriétés bâties</t>
  </si>
  <si>
    <t>Frais de procédure</t>
  </si>
  <si>
    <t>Autres dépenses extraordinaires</t>
  </si>
  <si>
    <t>a)</t>
  </si>
  <si>
    <t>b)</t>
  </si>
  <si>
    <t>III RECAPITULATION</t>
  </si>
  <si>
    <t>Dépenses</t>
  </si>
  <si>
    <t>Total général des dépenses</t>
  </si>
  <si>
    <t>BALANCE     Recettes</t>
  </si>
  <si>
    <t>Excédent</t>
  </si>
  <si>
    <t>FABRIQUE 1</t>
  </si>
  <si>
    <t>e:</t>
  </si>
  <si>
    <t>f:</t>
  </si>
  <si>
    <t>g:</t>
  </si>
  <si>
    <t>Soumises à l'approbation de l'Organe Repr. agréé
et arrêtées par le Conseil Communal (Ordinaires)</t>
  </si>
  <si>
    <t>Soumises à l'approbation de l'Organe Repr. agréé
et arrêtées par le Conseil Communal (Extraordinaires)</t>
  </si>
  <si>
    <t>Arrêtées par l'Organe Représentatif agréé</t>
  </si>
  <si>
    <t xml:space="preserve">Autres: </t>
  </si>
  <si>
    <t>RECETTES DE LA FABRIQUE</t>
  </si>
  <si>
    <t>DEPENSES DE LA FABRIQUE</t>
  </si>
  <si>
    <t>Subsides extraordinaires de la R.W.</t>
  </si>
  <si>
    <t xml:space="preserve">        d:</t>
  </si>
  <si>
    <t xml:space="preserve">        e: </t>
  </si>
  <si>
    <t>TOTAL DES RECETTES EXTRAORDINAIRES</t>
  </si>
  <si>
    <t xml:space="preserve"> Recettes extraordinaires</t>
  </si>
  <si>
    <t>RECAPITULATION:              Recettes ordinaires           .</t>
  </si>
  <si>
    <t>CHAPITRE I   -  RECETTES   ORDINAIRES</t>
  </si>
  <si>
    <t xml:space="preserve">CHAPITRE II  -  RECETTES   EXTRAORDINAIRES </t>
  </si>
  <si>
    <r>
      <rPr>
        <b/>
        <sz val="14"/>
        <rFont val="Calibri"/>
        <family val="2"/>
        <scheme val="minor"/>
      </rPr>
      <t>CHAPITRE 1</t>
    </r>
    <r>
      <rPr>
        <b/>
        <sz val="12"/>
        <rFont val="Calibri"/>
        <family val="2"/>
        <scheme val="minor"/>
      </rPr>
      <t xml:space="preserve">
Dépenses relatives à la célébration du culte arrêtées par l'Organe Représentatif agréé</t>
    </r>
  </si>
  <si>
    <t>Autres</t>
  </si>
  <si>
    <t xml:space="preserve">           6.a) Combustible chauffage</t>
  </si>
  <si>
    <t xml:space="preserve">           6.b) Eau</t>
  </si>
  <si>
    <t xml:space="preserve">           6.c) Divers</t>
  </si>
  <si>
    <t>Entretien des meubles et ustensiles de l'église et de la sacristie</t>
  </si>
  <si>
    <t>Blanchissage et raccommodage du linge</t>
  </si>
  <si>
    <t xml:space="preserve">              a)Matériel pour entretien de l'église</t>
  </si>
  <si>
    <t xml:space="preserve">              15.b) Loyer église</t>
  </si>
  <si>
    <t xml:space="preserve">              15.c)</t>
  </si>
  <si>
    <t>TOTAL des dépenses arrêtées par l'Organe Repr. Agréé</t>
  </si>
  <si>
    <r>
      <rPr>
        <b/>
        <sz val="14"/>
        <rFont val="Calibri"/>
        <family val="2"/>
        <scheme val="minor"/>
      </rPr>
      <t>Chapitre 2</t>
    </r>
    <r>
      <rPr>
        <b/>
        <sz val="12"/>
        <rFont val="Calibri"/>
        <family val="2"/>
        <scheme val="minor"/>
      </rPr>
      <t xml:space="preserve">
Dépenses soumises à l'approbation de l'Organe Représentatif agréé et à la décision du Conseil Communal</t>
    </r>
  </si>
  <si>
    <t>REPORT des dépenses ordinaires, Chapitre II</t>
  </si>
  <si>
    <t>Charges de la nettoyeuse ALE (chèques + assurance)</t>
  </si>
  <si>
    <t>REPORT des dépenses ordinaires - Chapitre II</t>
  </si>
  <si>
    <t>a) Entretien et réparation des appareils de chauffage</t>
  </si>
  <si>
    <t>b) Entretien et réparation de l'extincteur</t>
  </si>
  <si>
    <t xml:space="preserve">d) </t>
  </si>
  <si>
    <t>Acquit des anniversaires, messes et serv. religieux fondés</t>
  </si>
  <si>
    <t>Autres dépenses ordinaires :</t>
  </si>
  <si>
    <t>a) Charges sociales</t>
  </si>
  <si>
    <t>e) Assurance loi</t>
  </si>
  <si>
    <t>f) Assurance R)C) objective</t>
  </si>
  <si>
    <t>i)</t>
  </si>
  <si>
    <t>j)</t>
  </si>
  <si>
    <t>k)</t>
  </si>
  <si>
    <t>l)</t>
  </si>
  <si>
    <t>TOTAL des dépenses ordinaires, Chapitre II</t>
  </si>
  <si>
    <t>Vérification poste 41 Remise accordée au trésorier (5% des recettes)</t>
  </si>
  <si>
    <t>Achat d'ornements, vases sacrés, linge, meubles et ustensiles, non compris au chapitre premier</t>
  </si>
  <si>
    <t>TOTAL des dépenses extraordinaires, chapitre II</t>
  </si>
  <si>
    <t xml:space="preserve">           6.d)</t>
  </si>
  <si>
    <t xml:space="preserve">                          Dépenses</t>
  </si>
  <si>
    <t>BUDGET 2015</t>
  </si>
  <si>
    <t>COMPTE 2014</t>
  </si>
  <si>
    <t>BUDGET 2016</t>
  </si>
  <si>
    <t xml:space="preserve">Droits de la Fabrique.dans les inhumation et les serv. funèbres </t>
  </si>
  <si>
    <r>
      <t xml:space="preserve">Boni présumé de l'exercice </t>
    </r>
    <r>
      <rPr>
        <b/>
        <sz val="14"/>
        <rFont val="Calibri"/>
        <family val="2"/>
        <scheme val="minor"/>
      </rPr>
      <t>X-1</t>
    </r>
  </si>
  <si>
    <r>
      <t xml:space="preserve">Boni du compte de l'exercice  - </t>
    </r>
    <r>
      <rPr>
        <b/>
        <sz val="14"/>
        <rFont val="Calibri"/>
        <family val="2"/>
        <scheme val="minor"/>
      </rPr>
      <t>Année pénultième (X-2)</t>
    </r>
  </si>
  <si>
    <r>
      <t xml:space="preserve">Déficit du compte de l'exercice  </t>
    </r>
    <r>
      <rPr>
        <b/>
        <sz val="14"/>
        <rFont val="Calibri"/>
        <family val="2"/>
        <scheme val="minor"/>
      </rPr>
      <t xml:space="preserve"> - Année pénultième (X-2)</t>
    </r>
  </si>
  <si>
    <r>
      <t xml:space="preserve">Déficit présumé de l'exercice </t>
    </r>
    <r>
      <rPr>
        <b/>
        <sz val="14"/>
        <rFont val="Calibri"/>
        <family val="2"/>
        <scheme val="minor"/>
      </rPr>
      <t>X-1</t>
    </r>
  </si>
  <si>
    <t>Adopté en séance du Conseil de Fabrique le :</t>
  </si>
  <si>
    <t>Transmis aux Administrations Communales le  :</t>
  </si>
  <si>
    <t>Transmis à l'Organe Représentatif agréé le :</t>
  </si>
  <si>
    <t>Avisé par les autres Conseils Communaux concernés le :</t>
  </si>
  <si>
    <t>Approuvé par l'Organe Représentatif agréé le :</t>
  </si>
  <si>
    <t>Y a-t-il des réformations effectuées par l'Organe Représentatif agréé ?</t>
  </si>
  <si>
    <t>Y a-t-il eu des corrections par le Conseil Communal effectuant la tutelle?</t>
  </si>
  <si>
    <t>Approuvé par le conseil Communal le :</t>
  </si>
  <si>
    <t>ARRÊTÉ</t>
  </si>
  <si>
    <t>MB (1) 2015</t>
  </si>
  <si>
    <t>MB (2) 2015</t>
  </si>
  <si>
    <t>BUDGET 2017</t>
  </si>
  <si>
    <t>COMPTE 2016</t>
  </si>
  <si>
    <t>MB (1) 2017</t>
  </si>
  <si>
    <t>BUDGET …</t>
  </si>
  <si>
    <t>DEPOSÉ - RÉFORMÉ</t>
  </si>
  <si>
    <t>DEPOSÉ</t>
  </si>
  <si>
    <t>RÉFORMÉ</t>
  </si>
  <si>
    <t>FABRIQUE Saint-Pierre</t>
  </si>
  <si>
    <t>c)</t>
  </si>
  <si>
    <t xml:space="preserve">c) </t>
  </si>
  <si>
    <t xml:space="preserve">M) </t>
  </si>
  <si>
    <t>N)</t>
  </si>
  <si>
    <t>Dép. ordinaires dont l'origine se trouvent dans un ex. antérieur</t>
  </si>
  <si>
    <t>Dép. extaordinaires dont l'origine se trouvent dans un ex. antérieur</t>
  </si>
  <si>
    <t>OUI</t>
  </si>
  <si>
    <t>d: Solde de subside ordinaire reçu dans les limites du compte</t>
  </si>
  <si>
    <t xml:space="preserve">        a: Solde de subside extraord. reçu dans les limites du compte</t>
  </si>
  <si>
    <t xml:space="preserve">        c:</t>
  </si>
  <si>
    <t xml:space="preserve">        b:  Indemnité d'assurance pour travaux extraordinaires</t>
  </si>
  <si>
    <t xml:space="preserve">        c: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</si>
</sst>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&quot; FB&quot;;\-#,##0&quot; FB&quot;"/>
    <numFmt numFmtId="166" formatCode="d/mm/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i/>
      <u/>
      <sz val="11"/>
      <color indexed="3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6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1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583">
    <xf numFmtId="0" fontId="0" fillId="0" borderId="0"/>
    <xf numFmtId="0" fontId="17" fillId="0" borderId="0"/>
    <xf numFmtId="3" fontId="19" fillId="0" borderId="0" applyFill="0" applyBorder="0" applyAlignment="0" applyProtection="0"/>
    <xf numFmtId="0" fontId="24" fillId="0" borderId="0"/>
    <xf numFmtId="9" fontId="17" fillId="0" borderId="0" applyFill="0" applyBorder="0" applyAlignment="0" applyProtection="0"/>
    <xf numFmtId="0" fontId="24" fillId="0" borderId="0"/>
    <xf numFmtId="3" fontId="19" fillId="0" borderId="0" applyFill="0" applyBorder="0" applyAlignment="0" applyProtection="0"/>
    <xf numFmtId="0" fontId="24" fillId="0" borderId="0"/>
    <xf numFmtId="0" fontId="24" fillId="0" borderId="0"/>
    <xf numFmtId="3" fontId="19" fillId="0" borderId="0" applyFill="0" applyBorder="0" applyAlignment="0" applyProtection="0"/>
    <xf numFmtId="0" fontId="24" fillId="0" borderId="0"/>
    <xf numFmtId="3" fontId="19" fillId="0" borderId="0" applyFill="0" applyBorder="0" applyAlignment="0" applyProtection="0"/>
    <xf numFmtId="0" fontId="24" fillId="0" borderId="0"/>
    <xf numFmtId="3" fontId="19" fillId="0" borderId="0" applyFill="0" applyBorder="0" applyAlignment="0" applyProtection="0"/>
    <xf numFmtId="0" fontId="24" fillId="0" borderId="0"/>
    <xf numFmtId="3" fontId="19" fillId="0" borderId="0" applyFill="0" applyBorder="0" applyAlignment="0" applyProtection="0"/>
    <xf numFmtId="0" fontId="2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6" fillId="3" borderId="0" applyNumberFormat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0" fontId="7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5" fillId="2" borderId="0" applyNumberFormat="0" applyBorder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5" fillId="0" borderId="9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2" fillId="7" borderId="7" applyNumberFormat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</cellStyleXfs>
  <cellXfs count="178">
    <xf numFmtId="0" fontId="0" fillId="0" borderId="0" xfId="0"/>
    <xf numFmtId="3" fontId="20" fillId="0" borderId="12" xfId="2" applyNumberFormat="1" applyFont="1" applyFill="1" applyBorder="1" applyAlignment="1" applyProtection="1">
      <alignment horizontal="center" vertical="center" wrapText="1"/>
    </xf>
    <xf numFmtId="3" fontId="22" fillId="0" borderId="18" xfId="2" applyNumberFormat="1" applyFont="1" applyFill="1" applyBorder="1" applyAlignment="1" applyProtection="1">
      <alignment horizontal="center" vertical="center"/>
    </xf>
    <xf numFmtId="3" fontId="22" fillId="0" borderId="20" xfId="2" applyNumberFormat="1" applyFont="1" applyFill="1" applyBorder="1" applyAlignment="1" applyProtection="1">
      <alignment horizontal="center" vertical="center"/>
    </xf>
    <xf numFmtId="4" fontId="18" fillId="0" borderId="32" xfId="3" applyNumberFormat="1" applyFont="1" applyFill="1" applyBorder="1" applyAlignment="1" applyProtection="1">
      <alignment vertical="center"/>
      <protection locked="0"/>
    </xf>
    <xf numFmtId="4" fontId="18" fillId="0" borderId="36" xfId="3" applyNumberFormat="1" applyFont="1" applyFill="1" applyBorder="1" applyAlignment="1" applyProtection="1">
      <alignment vertical="center"/>
      <protection locked="0"/>
    </xf>
    <xf numFmtId="4" fontId="18" fillId="0" borderId="38" xfId="3" applyNumberFormat="1" applyFont="1" applyFill="1" applyBorder="1" applyAlignment="1" applyProtection="1">
      <alignment vertical="center"/>
      <protection locked="0"/>
    </xf>
    <xf numFmtId="4" fontId="18" fillId="0" borderId="24" xfId="2" applyNumberFormat="1" applyFont="1" applyFill="1" applyBorder="1" applyAlignment="1" applyProtection="1">
      <alignment vertical="center"/>
    </xf>
    <xf numFmtId="3" fontId="18" fillId="0" borderId="24" xfId="2" applyNumberFormat="1" applyFont="1" applyFill="1" applyBorder="1" applyAlignment="1" applyProtection="1">
      <alignment vertical="center"/>
      <protection locked="0"/>
    </xf>
    <xf numFmtId="4" fontId="18" fillId="0" borderId="32" xfId="5" applyNumberFormat="1" applyFont="1" applyFill="1" applyBorder="1" applyAlignment="1" applyProtection="1">
      <alignment vertical="center"/>
      <protection locked="0"/>
    </xf>
    <xf numFmtId="4" fontId="18" fillId="0" borderId="38" xfId="5" applyNumberFormat="1" applyFont="1" applyFill="1" applyBorder="1" applyAlignment="1" applyProtection="1">
      <alignment vertical="center"/>
      <protection locked="0"/>
    </xf>
    <xf numFmtId="4" fontId="18" fillId="0" borderId="41" xfId="2" applyNumberFormat="1" applyFont="1" applyFill="1" applyBorder="1" applyAlignment="1" applyProtection="1">
      <alignment vertical="center"/>
      <protection locked="0"/>
    </xf>
    <xf numFmtId="4" fontId="18" fillId="0" borderId="28" xfId="8" applyNumberFormat="1" applyFont="1" applyFill="1" applyBorder="1" applyAlignment="1" applyProtection="1">
      <alignment vertical="center"/>
      <protection locked="0"/>
    </xf>
    <xf numFmtId="4" fontId="18" fillId="0" borderId="32" xfId="8" applyNumberFormat="1" applyFont="1" applyFill="1" applyBorder="1" applyAlignment="1" applyProtection="1">
      <alignment vertical="center"/>
      <protection locked="0"/>
    </xf>
    <xf numFmtId="4" fontId="18" fillId="0" borderId="36" xfId="8" applyNumberFormat="1" applyFont="1" applyFill="1" applyBorder="1" applyAlignment="1" applyProtection="1">
      <alignment vertical="center"/>
      <protection locked="0"/>
    </xf>
    <xf numFmtId="4" fontId="18" fillId="0" borderId="38" xfId="8" applyNumberFormat="1" applyFont="1" applyFill="1" applyBorder="1" applyAlignment="1" applyProtection="1">
      <alignment vertical="center"/>
      <protection locked="0"/>
    </xf>
    <xf numFmtId="4" fontId="18" fillId="0" borderId="24" xfId="8" applyNumberFormat="1" applyFont="1" applyFill="1" applyBorder="1" applyAlignment="1" applyProtection="1">
      <alignment vertical="center"/>
      <protection locked="0"/>
    </xf>
    <xf numFmtId="4" fontId="18" fillId="0" borderId="28" xfId="10" applyNumberFormat="1" applyFont="1" applyFill="1" applyBorder="1" applyAlignment="1" applyProtection="1">
      <alignment vertical="center"/>
      <protection locked="0"/>
    </xf>
    <xf numFmtId="4" fontId="18" fillId="0" borderId="32" xfId="10" applyNumberFormat="1" applyFont="1" applyFill="1" applyBorder="1" applyAlignment="1" applyProtection="1">
      <alignment vertical="center"/>
      <protection locked="0"/>
    </xf>
    <xf numFmtId="4" fontId="25" fillId="34" borderId="54" xfId="2" applyNumberFormat="1" applyFont="1" applyFill="1" applyBorder="1" applyAlignment="1" applyProtection="1">
      <alignment vertical="center"/>
    </xf>
    <xf numFmtId="4" fontId="18" fillId="0" borderId="28" xfId="12" applyNumberFormat="1" applyFont="1" applyFill="1" applyBorder="1" applyAlignment="1" applyProtection="1">
      <alignment vertical="center"/>
      <protection locked="0"/>
    </xf>
    <xf numFmtId="4" fontId="18" fillId="0" borderId="32" xfId="12" applyNumberFormat="1" applyFont="1" applyFill="1" applyBorder="1" applyAlignment="1" applyProtection="1">
      <alignment vertical="center"/>
      <protection locked="0"/>
    </xf>
    <xf numFmtId="4" fontId="18" fillId="0" borderId="38" xfId="12" applyNumberFormat="1" applyFont="1" applyFill="1" applyBorder="1" applyAlignment="1" applyProtection="1">
      <alignment vertical="center"/>
      <protection locked="0"/>
    </xf>
    <xf numFmtId="4" fontId="18" fillId="0" borderId="24" xfId="12" applyNumberFormat="1" applyFont="1" applyFill="1" applyBorder="1" applyAlignment="1" applyProtection="1">
      <alignment vertical="center"/>
      <protection locked="0"/>
    </xf>
    <xf numFmtId="4" fontId="18" fillId="0" borderId="36" xfId="12" applyNumberFormat="1" applyFont="1" applyFill="1" applyBorder="1" applyAlignment="1" applyProtection="1">
      <alignment vertical="center"/>
      <protection locked="0"/>
    </xf>
    <xf numFmtId="4" fontId="18" fillId="0" borderId="41" xfId="12" applyNumberFormat="1" applyFont="1" applyFill="1" applyBorder="1" applyAlignment="1" applyProtection="1">
      <alignment vertical="center"/>
      <protection locked="0"/>
    </xf>
    <xf numFmtId="4" fontId="26" fillId="0" borderId="24" xfId="2" applyNumberFormat="1" applyFont="1" applyFill="1" applyBorder="1" applyAlignment="1" applyProtection="1">
      <alignment vertical="center"/>
    </xf>
    <xf numFmtId="4" fontId="18" fillId="0" borderId="28" xfId="14" applyNumberFormat="1" applyFont="1" applyFill="1" applyBorder="1" applyAlignment="1" applyProtection="1">
      <alignment vertical="center"/>
      <protection locked="0"/>
    </xf>
    <xf numFmtId="4" fontId="18" fillId="0" borderId="32" xfId="14" applyNumberFormat="1" applyFont="1" applyFill="1" applyBorder="1" applyAlignment="1" applyProtection="1">
      <alignment vertical="center"/>
      <protection locked="0"/>
    </xf>
    <xf numFmtId="4" fontId="18" fillId="0" borderId="36" xfId="14" applyNumberFormat="1" applyFont="1" applyFill="1" applyBorder="1" applyAlignment="1" applyProtection="1">
      <alignment vertical="center"/>
      <protection locked="0"/>
    </xf>
    <xf numFmtId="4" fontId="18" fillId="0" borderId="38" xfId="14" applyNumberFormat="1" applyFont="1" applyFill="1" applyBorder="1" applyAlignment="1" applyProtection="1">
      <alignment vertical="center"/>
      <protection locked="0"/>
    </xf>
    <xf numFmtId="4" fontId="18" fillId="0" borderId="40" xfId="14" applyNumberFormat="1" applyFont="1" applyFill="1" applyBorder="1" applyAlignment="1" applyProtection="1">
      <alignment vertical="center"/>
      <protection locked="0"/>
    </xf>
    <xf numFmtId="4" fontId="18" fillId="0" borderId="36" xfId="5" applyNumberFormat="1" applyFont="1" applyFill="1" applyBorder="1" applyAlignment="1" applyProtection="1">
      <alignment vertical="center"/>
      <protection locked="0"/>
    </xf>
    <xf numFmtId="4" fontId="20" fillId="40" borderId="24" xfId="2" applyNumberFormat="1" applyFont="1" applyFill="1" applyBorder="1" applyAlignment="1" applyProtection="1">
      <alignment vertical="center"/>
    </xf>
    <xf numFmtId="4" fontId="20" fillId="33" borderId="56" xfId="2" applyNumberFormat="1" applyFont="1" applyFill="1" applyBorder="1" applyAlignment="1" applyProtection="1">
      <alignment vertical="center"/>
    </xf>
    <xf numFmtId="4" fontId="18" fillId="0" borderId="24" xfId="2" applyNumberFormat="1" applyFont="1" applyFill="1" applyBorder="1" applyAlignment="1" applyProtection="1">
      <alignment vertical="center"/>
      <protection locked="0"/>
    </xf>
    <xf numFmtId="4" fontId="20" fillId="36" borderId="56" xfId="2" applyNumberFormat="1" applyFont="1" applyFill="1" applyBorder="1" applyAlignment="1" applyProtection="1">
      <alignment vertical="center"/>
    </xf>
    <xf numFmtId="3" fontId="22" fillId="0" borderId="24" xfId="2" applyNumberFormat="1" applyFont="1" applyFill="1" applyBorder="1" applyAlignment="1" applyProtection="1">
      <alignment horizontal="center" vertical="center"/>
    </xf>
    <xf numFmtId="3" fontId="18" fillId="0" borderId="31" xfId="2" applyNumberFormat="1" applyFont="1" applyFill="1" applyBorder="1" applyAlignment="1" applyProtection="1">
      <alignment vertical="center" wrapText="1"/>
      <protection locked="0"/>
    </xf>
    <xf numFmtId="3" fontId="18" fillId="0" borderId="32" xfId="2" applyNumberFormat="1" applyFont="1" applyFill="1" applyBorder="1" applyAlignment="1" applyProtection="1">
      <alignment vertical="center" wrapText="1"/>
      <protection locked="0"/>
    </xf>
    <xf numFmtId="3" fontId="18" fillId="0" borderId="37" xfId="2" applyNumberFormat="1" applyFont="1" applyFill="1" applyBorder="1" applyAlignment="1" applyProtection="1">
      <alignment vertical="center" wrapText="1"/>
      <protection locked="0"/>
    </xf>
    <xf numFmtId="3" fontId="18" fillId="0" borderId="23" xfId="2" applyNumberFormat="1" applyFont="1" applyFill="1" applyBorder="1" applyAlignment="1" applyProtection="1">
      <alignment vertical="center" wrapText="1"/>
      <protection locked="0"/>
    </xf>
    <xf numFmtId="3" fontId="18" fillId="0" borderId="28" xfId="2" applyNumberFormat="1" applyFont="1" applyFill="1" applyBorder="1" applyAlignment="1" applyProtection="1">
      <alignment vertical="center" wrapText="1"/>
      <protection locked="0"/>
    </xf>
    <xf numFmtId="0" fontId="18" fillId="0" borderId="10" xfId="1" applyFont="1" applyBorder="1" applyAlignment="1" applyProtection="1">
      <alignment horizontal="center" vertical="center" wrapText="1"/>
      <protection locked="0"/>
    </xf>
    <xf numFmtId="3" fontId="20" fillId="33" borderId="11" xfId="2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vertical="center" wrapText="1"/>
      <protection locked="0"/>
    </xf>
    <xf numFmtId="3" fontId="18" fillId="0" borderId="17" xfId="2" applyNumberFormat="1" applyFont="1" applyFill="1" applyBorder="1" applyAlignment="1" applyProtection="1">
      <alignment horizontal="center" vertical="center"/>
      <protection locked="0"/>
    </xf>
    <xf numFmtId="3" fontId="18" fillId="0" borderId="18" xfId="2" applyNumberFormat="1" applyFont="1" applyFill="1" applyBorder="1" applyAlignment="1" applyProtection="1">
      <alignment horizontal="center" vertical="center" wrapText="1"/>
      <protection locked="0"/>
    </xf>
    <xf numFmtId="3" fontId="22" fillId="0" borderId="18" xfId="2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vertical="center"/>
      <protection locked="0"/>
    </xf>
    <xf numFmtId="3" fontId="18" fillId="0" borderId="19" xfId="2" applyNumberFormat="1" applyFont="1" applyFill="1" applyBorder="1" applyAlignment="1" applyProtection="1">
      <alignment horizontal="center" vertical="center"/>
      <protection locked="0"/>
    </xf>
    <xf numFmtId="3" fontId="18" fillId="0" borderId="20" xfId="2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2" applyNumberFormat="1" applyFont="1" applyFill="1" applyBorder="1" applyAlignment="1" applyProtection="1">
      <alignment horizontal="center" vertical="center"/>
      <protection locked="0"/>
    </xf>
    <xf numFmtId="3" fontId="18" fillId="0" borderId="22" xfId="2" applyNumberFormat="1" applyFont="1" applyFill="1" applyBorder="1" applyAlignment="1" applyProtection="1">
      <alignment horizontal="center" vertical="center"/>
      <protection locked="0"/>
    </xf>
    <xf numFmtId="3" fontId="23" fillId="0" borderId="23" xfId="2" applyNumberFormat="1" applyFont="1" applyFill="1" applyBorder="1" applyAlignment="1" applyProtection="1">
      <alignment horizontal="center" vertical="center" wrapText="1"/>
      <protection locked="0"/>
    </xf>
    <xf numFmtId="3" fontId="18" fillId="0" borderId="30" xfId="2" applyNumberFormat="1" applyFont="1" applyFill="1" applyBorder="1" applyAlignment="1" applyProtection="1">
      <alignment horizontal="center" vertical="center"/>
      <protection locked="0"/>
    </xf>
    <xf numFmtId="3" fontId="26" fillId="39" borderId="30" xfId="2" applyNumberFormat="1" applyFont="1" applyFill="1" applyBorder="1" applyAlignment="1" applyProtection="1">
      <alignment horizontal="center" vertical="center"/>
      <protection locked="0"/>
    </xf>
    <xf numFmtId="3" fontId="26" fillId="39" borderId="31" xfId="2" applyNumberFormat="1" applyFont="1" applyFill="1" applyBorder="1" applyAlignment="1" applyProtection="1">
      <alignment vertical="center" wrapText="1"/>
      <protection locked="0"/>
    </xf>
    <xf numFmtId="4" fontId="26" fillId="39" borderId="31" xfId="3" applyNumberFormat="1" applyFont="1" applyFill="1" applyBorder="1" applyAlignment="1" applyProtection="1">
      <alignment horizontal="center" vertical="center"/>
      <protection locked="0"/>
    </xf>
    <xf numFmtId="3" fontId="18" fillId="0" borderId="34" xfId="2" applyNumberFormat="1" applyFont="1" applyFill="1" applyBorder="1" applyAlignment="1" applyProtection="1">
      <alignment horizontal="center" vertical="center"/>
      <protection locked="0"/>
    </xf>
    <xf numFmtId="3" fontId="18" fillId="0" borderId="35" xfId="2" applyNumberFormat="1" applyFont="1" applyFill="1" applyBorder="1" applyAlignment="1" applyProtection="1">
      <alignment vertical="center" wrapText="1"/>
      <protection locked="0"/>
    </xf>
    <xf numFmtId="3" fontId="18" fillId="0" borderId="25" xfId="2" applyNumberFormat="1" applyFont="1" applyFill="1" applyBorder="1" applyAlignment="1" applyProtection="1">
      <alignment horizontal="center" vertical="center"/>
      <protection locked="0"/>
    </xf>
    <xf numFmtId="3" fontId="26" fillId="0" borderId="37" xfId="2" applyNumberFormat="1" applyFont="1" applyFill="1" applyBorder="1" applyAlignment="1" applyProtection="1">
      <alignment horizontal="left" vertical="center" wrapText="1"/>
      <protection locked="0"/>
    </xf>
    <xf numFmtId="3" fontId="18" fillId="35" borderId="25" xfId="2" applyNumberFormat="1" applyFont="1" applyFill="1" applyBorder="1" applyAlignment="1" applyProtection="1">
      <alignment horizontal="center" vertical="center"/>
      <protection locked="0"/>
    </xf>
    <xf numFmtId="3" fontId="26" fillId="35" borderId="37" xfId="2" applyNumberFormat="1" applyFont="1" applyFill="1" applyBorder="1" applyAlignment="1" applyProtection="1">
      <alignment horizontal="left" vertical="center" wrapText="1"/>
      <protection locked="0"/>
    </xf>
    <xf numFmtId="3" fontId="18" fillId="0" borderId="29" xfId="2" applyNumberFormat="1" applyFont="1" applyFill="1" applyBorder="1" applyAlignment="1" applyProtection="1">
      <alignment horizontal="center" vertical="center"/>
      <protection locked="0"/>
    </xf>
    <xf numFmtId="3" fontId="26" fillId="35" borderId="39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40" xfId="2" applyNumberFormat="1" applyFont="1" applyFill="1" applyBorder="1" applyAlignment="1" applyProtection="1">
      <alignment vertical="center"/>
      <protection locked="0"/>
    </xf>
    <xf numFmtId="3" fontId="26" fillId="0" borderId="23" xfId="2" applyNumberFormat="1" applyFont="1" applyFill="1" applyBorder="1" applyAlignment="1" applyProtection="1">
      <alignment horizontal="right" vertical="center" wrapText="1"/>
      <protection locked="0"/>
    </xf>
    <xf numFmtId="3" fontId="18" fillId="0" borderId="42" xfId="2" applyNumberFormat="1" applyFont="1" applyFill="1" applyBorder="1" applyAlignment="1" applyProtection="1">
      <alignment horizontal="center" vertical="center"/>
      <protection locked="0"/>
    </xf>
    <xf numFmtId="3" fontId="18" fillId="0" borderId="23" xfId="2" applyNumberFormat="1" applyFont="1" applyFill="1" applyBorder="1" applyAlignment="1" applyProtection="1">
      <alignment horizontal="right" vertical="center" wrapText="1"/>
      <protection locked="0"/>
    </xf>
    <xf numFmtId="3" fontId="33" fillId="36" borderId="23" xfId="2" applyNumberFormat="1" applyFont="1" applyFill="1" applyBorder="1" applyAlignment="1" applyProtection="1">
      <alignment horizontal="right" vertical="center" wrapText="1"/>
      <protection locked="0"/>
    </xf>
    <xf numFmtId="3" fontId="18" fillId="0" borderId="24" xfId="2" applyNumberFormat="1" applyFont="1" applyFill="1" applyBorder="1" applyAlignment="1" applyProtection="1">
      <alignment vertical="center" wrapText="1"/>
      <protection locked="0"/>
    </xf>
    <xf numFmtId="3" fontId="27" fillId="0" borderId="10" xfId="2" applyNumberFormat="1" applyFont="1" applyFill="1" applyBorder="1" applyAlignment="1" applyProtection="1">
      <alignment horizontal="center" vertical="center"/>
      <protection locked="0"/>
    </xf>
    <xf numFmtId="3" fontId="26" fillId="0" borderId="46" xfId="2" applyNumberFormat="1" applyFont="1" applyFill="1" applyBorder="1" applyAlignment="1" applyProtection="1">
      <alignment vertical="center" wrapText="1"/>
      <protection locked="0"/>
    </xf>
    <xf numFmtId="4" fontId="26" fillId="0" borderId="18" xfId="2" applyNumberFormat="1" applyFont="1" applyFill="1" applyBorder="1" applyAlignment="1" applyProtection="1">
      <alignment vertical="center"/>
      <protection locked="0"/>
    </xf>
    <xf numFmtId="3" fontId="27" fillId="35" borderId="22" xfId="2" applyNumberFormat="1" applyFont="1" applyFill="1" applyBorder="1" applyAlignment="1" applyProtection="1">
      <alignment horizontal="center" vertical="center"/>
      <protection locked="0"/>
    </xf>
    <xf numFmtId="3" fontId="26" fillId="35" borderId="23" xfId="2" applyNumberFormat="1" applyFont="1" applyFill="1" applyBorder="1" applyAlignment="1" applyProtection="1">
      <alignment vertical="center" wrapText="1"/>
      <protection locked="0"/>
    </xf>
    <xf numFmtId="3" fontId="27" fillId="0" borderId="14" xfId="2" applyNumberFormat="1" applyFont="1" applyFill="1" applyBorder="1" applyAlignment="1" applyProtection="1">
      <alignment horizontal="center" vertical="center"/>
      <protection locked="0"/>
    </xf>
    <xf numFmtId="3" fontId="26" fillId="0" borderId="47" xfId="2" applyNumberFormat="1" applyFont="1" applyFill="1" applyBorder="1" applyAlignment="1" applyProtection="1">
      <alignment vertical="center" wrapText="1"/>
      <protection locked="0"/>
    </xf>
    <xf numFmtId="4" fontId="26" fillId="0" borderId="33" xfId="2" applyNumberFormat="1" applyFont="1" applyFill="1" applyBorder="1" applyAlignment="1" applyProtection="1">
      <alignment vertical="center"/>
      <protection locked="0"/>
    </xf>
    <xf numFmtId="0" fontId="21" fillId="0" borderId="14" xfId="1" applyFont="1" applyBorder="1" applyAlignment="1" applyProtection="1">
      <alignment horizontal="center" vertical="center"/>
      <protection locked="0"/>
    </xf>
    <xf numFmtId="3" fontId="25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1" applyFont="1" applyBorder="1" applyAlignment="1" applyProtection="1">
      <alignment horizontal="center" vertical="center"/>
      <protection locked="0"/>
    </xf>
    <xf numFmtId="3" fontId="18" fillId="0" borderId="10" xfId="2" applyNumberFormat="1" applyFont="1" applyFill="1" applyBorder="1" applyAlignment="1" applyProtection="1">
      <alignment horizontal="center" vertical="center"/>
      <protection locked="0"/>
    </xf>
    <xf numFmtId="3" fontId="18" fillId="0" borderId="21" xfId="2" applyNumberFormat="1" applyFont="1" applyFill="1" applyBorder="1" applyAlignment="1" applyProtection="1">
      <alignment horizontal="center" vertical="center"/>
      <protection locked="0"/>
    </xf>
    <xf numFmtId="3" fontId="20" fillId="0" borderId="23" xfId="2" applyNumberFormat="1" applyFont="1" applyFill="1" applyBorder="1" applyAlignment="1" applyProtection="1">
      <alignment horizontal="center" vertical="center" wrapText="1"/>
      <protection locked="0"/>
    </xf>
    <xf numFmtId="3" fontId="25" fillId="37" borderId="24" xfId="2" applyNumberFormat="1" applyFont="1" applyFill="1" applyBorder="1" applyAlignment="1" applyProtection="1">
      <alignment horizontal="center" vertical="center" wrapText="1"/>
      <protection locked="0"/>
    </xf>
    <xf numFmtId="3" fontId="18" fillId="0" borderId="26" xfId="2" applyNumberFormat="1" applyFont="1" applyFill="1" applyBorder="1" applyAlignment="1" applyProtection="1">
      <alignment horizontal="center" vertical="center"/>
      <protection locked="0"/>
    </xf>
    <xf numFmtId="3" fontId="18" fillId="0" borderId="27" xfId="2" applyNumberFormat="1" applyFont="1" applyFill="1" applyBorder="1" applyAlignment="1" applyProtection="1">
      <alignment vertical="center" wrapText="1"/>
      <protection locked="0"/>
    </xf>
    <xf numFmtId="3" fontId="18" fillId="0" borderId="48" xfId="2" applyNumberFormat="1" applyFont="1" applyFill="1" applyBorder="1" applyAlignment="1" applyProtection="1">
      <alignment vertical="center" wrapText="1"/>
      <protection locked="0"/>
    </xf>
    <xf numFmtId="3" fontId="18" fillId="35" borderId="37" xfId="2" applyNumberFormat="1" applyFont="1" applyFill="1" applyBorder="1" applyAlignment="1" applyProtection="1">
      <alignment vertical="center" wrapText="1"/>
      <protection locked="0"/>
    </xf>
    <xf numFmtId="3" fontId="18" fillId="35" borderId="23" xfId="2" applyNumberFormat="1" applyFont="1" applyFill="1" applyBorder="1" applyAlignment="1" applyProtection="1">
      <alignment vertical="center" wrapText="1"/>
      <protection locked="0"/>
    </xf>
    <xf numFmtId="3" fontId="18" fillId="0" borderId="49" xfId="2" applyNumberFormat="1" applyFont="1" applyFill="1" applyBorder="1" applyAlignment="1" applyProtection="1">
      <alignment horizontal="center" vertical="center"/>
      <protection locked="0"/>
    </xf>
    <xf numFmtId="3" fontId="18" fillId="0" borderId="51" xfId="2" applyNumberFormat="1" applyFont="1" applyFill="1" applyBorder="1" applyAlignment="1" applyProtection="1">
      <alignment horizontal="center" vertical="center"/>
      <protection locked="0"/>
    </xf>
    <xf numFmtId="3" fontId="18" fillId="35" borderId="22" xfId="2" applyNumberFormat="1" applyFont="1" applyFill="1" applyBorder="1" applyAlignment="1" applyProtection="1">
      <alignment horizontal="center" vertical="center"/>
      <protection locked="0"/>
    </xf>
    <xf numFmtId="3" fontId="18" fillId="0" borderId="39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40" xfId="8" applyNumberFormat="1" applyFont="1" applyFill="1" applyBorder="1" applyAlignment="1" applyProtection="1">
      <alignment vertical="center"/>
      <protection locked="0"/>
    </xf>
    <xf numFmtId="3" fontId="32" fillId="0" borderId="23" xfId="2" applyNumberFormat="1" applyFont="1" applyFill="1" applyBorder="1" applyAlignment="1" applyProtection="1">
      <alignment horizontal="center" vertical="center" wrapText="1"/>
      <protection locked="0"/>
    </xf>
    <xf numFmtId="3" fontId="18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/>
      <protection locked="0"/>
    </xf>
    <xf numFmtId="3" fontId="18" fillId="0" borderId="24" xfId="2" applyNumberFormat="1" applyFont="1" applyFill="1" applyBorder="1" applyAlignment="1" applyProtection="1">
      <alignment horizontal="center" vertical="center" wrapText="1"/>
      <protection locked="0"/>
    </xf>
    <xf numFmtId="3" fontId="18" fillId="0" borderId="24" xfId="2" applyNumberFormat="1" applyFont="1" applyFill="1" applyBorder="1" applyAlignment="1" applyProtection="1">
      <alignment horizontal="right" vertical="center" wrapText="1"/>
      <protection locked="0"/>
    </xf>
    <xf numFmtId="3" fontId="18" fillId="0" borderId="28" xfId="2" applyNumberFormat="1" applyFont="1" applyFill="1" applyBorder="1" applyAlignment="1" applyProtection="1">
      <alignment horizontal="left" vertical="center" wrapText="1"/>
      <protection locked="0"/>
    </xf>
    <xf numFmtId="3" fontId="18" fillId="0" borderId="53" xfId="2" applyNumberFormat="1" applyFont="1" applyFill="1" applyBorder="1" applyAlignment="1" applyProtection="1">
      <alignment vertical="center" wrapText="1"/>
      <protection locked="0"/>
    </xf>
    <xf numFmtId="3" fontId="18" fillId="0" borderId="52" xfId="2" applyNumberFormat="1" applyFont="1" applyFill="1" applyBorder="1" applyAlignment="1" applyProtection="1">
      <alignment horizontal="center" vertical="center"/>
      <protection locked="0"/>
    </xf>
    <xf numFmtId="3" fontId="18" fillId="0" borderId="38" xfId="2" applyNumberFormat="1" applyFont="1" applyFill="1" applyBorder="1" applyAlignment="1" applyProtection="1">
      <alignment vertical="center" wrapText="1"/>
      <protection locked="0"/>
    </xf>
    <xf numFmtId="3" fontId="28" fillId="38" borderId="29" xfId="2" applyNumberFormat="1" applyFont="1" applyFill="1" applyBorder="1" applyAlignment="1" applyProtection="1">
      <alignment horizontal="center" vertical="center"/>
      <protection locked="0"/>
    </xf>
    <xf numFmtId="3" fontId="28" fillId="38" borderId="28" xfId="2" applyNumberFormat="1" applyFont="1" applyFill="1" applyBorder="1" applyAlignment="1" applyProtection="1">
      <alignment vertical="center" wrapText="1"/>
      <protection locked="0"/>
    </xf>
    <xf numFmtId="3" fontId="28" fillId="38" borderId="42" xfId="2" applyNumberFormat="1" applyFont="1" applyFill="1" applyBorder="1" applyAlignment="1" applyProtection="1">
      <alignment horizontal="center" vertical="center"/>
      <protection locked="0"/>
    </xf>
    <xf numFmtId="3" fontId="28" fillId="38" borderId="32" xfId="2" applyNumberFormat="1" applyFont="1" applyFill="1" applyBorder="1" applyAlignment="1" applyProtection="1">
      <alignment vertical="center" wrapText="1"/>
      <protection locked="0"/>
    </xf>
    <xf numFmtId="3" fontId="18" fillId="0" borderId="32" xfId="2" applyNumberFormat="1" applyFont="1" applyFill="1" applyBorder="1" applyAlignment="1" applyProtection="1">
      <alignment horizontal="left" vertical="center" wrapText="1"/>
      <protection locked="0"/>
    </xf>
    <xf numFmtId="3" fontId="18" fillId="0" borderId="50" xfId="2" applyNumberFormat="1" applyFont="1" applyFill="1" applyBorder="1" applyAlignment="1" applyProtection="1">
      <alignment horizontal="center" vertical="center"/>
      <protection locked="0"/>
    </xf>
    <xf numFmtId="3" fontId="18" fillId="0" borderId="36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37" xfId="1" applyFont="1" applyBorder="1" applyAlignment="1" applyProtection="1">
      <alignment vertical="center" wrapText="1"/>
      <protection locked="0"/>
    </xf>
    <xf numFmtId="3" fontId="27" fillId="0" borderId="19" xfId="2" applyNumberFormat="1" applyFont="1" applyFill="1" applyBorder="1" applyAlignment="1" applyProtection="1">
      <alignment horizontal="center" vertical="center"/>
      <protection locked="0"/>
    </xf>
    <xf numFmtId="3" fontId="27" fillId="0" borderId="20" xfId="2" applyNumberFormat="1" applyFont="1" applyFill="1" applyBorder="1" applyAlignment="1" applyProtection="1">
      <alignment vertical="center" wrapText="1"/>
      <protection locked="0"/>
    </xf>
    <xf numFmtId="4" fontId="18" fillId="0" borderId="20" xfId="2" applyNumberFormat="1" applyFont="1" applyFill="1" applyBorder="1" applyAlignment="1" applyProtection="1">
      <alignment vertical="center"/>
      <protection locked="0"/>
    </xf>
    <xf numFmtId="3" fontId="23" fillId="0" borderId="24" xfId="2" applyNumberFormat="1" applyFont="1" applyFill="1" applyBorder="1" applyAlignment="1" applyProtection="1">
      <alignment horizontal="center" vertical="center" wrapText="1"/>
      <protection locked="0"/>
    </xf>
    <xf numFmtId="3" fontId="18" fillId="0" borderId="36" xfId="2" applyNumberFormat="1" applyFont="1" applyFill="1" applyBorder="1" applyAlignment="1" applyProtection="1">
      <alignment vertical="center" wrapText="1"/>
      <protection locked="0"/>
    </xf>
    <xf numFmtId="3" fontId="18" fillId="0" borderId="55" xfId="2" applyNumberFormat="1" applyFont="1" applyFill="1" applyBorder="1" applyAlignment="1" applyProtection="1">
      <alignment horizontal="center" vertical="center"/>
      <protection locked="0"/>
    </xf>
    <xf numFmtId="3" fontId="18" fillId="0" borderId="40" xfId="2" applyNumberFormat="1" applyFont="1" applyFill="1" applyBorder="1" applyAlignment="1" applyProtection="1">
      <alignment vertical="center" wrapText="1"/>
      <protection locked="0"/>
    </xf>
    <xf numFmtId="3" fontId="18" fillId="0" borderId="45" xfId="2" applyNumberFormat="1" applyFont="1" applyFill="1" applyBorder="1" applyAlignment="1" applyProtection="1">
      <alignment vertical="center" wrapText="1"/>
      <protection locked="0"/>
    </xf>
    <xf numFmtId="4" fontId="18" fillId="0" borderId="38" xfId="2" applyNumberFormat="1" applyFont="1" applyFill="1" applyBorder="1" applyAlignment="1" applyProtection="1">
      <alignment vertical="center"/>
      <protection locked="0"/>
    </xf>
    <xf numFmtId="3" fontId="18" fillId="0" borderId="24" xfId="2" applyNumberFormat="1" applyFont="1" applyFill="1" applyBorder="1" applyAlignment="1" applyProtection="1">
      <alignment horizontal="left" vertical="center" wrapText="1"/>
      <protection locked="0"/>
    </xf>
    <xf numFmtId="3" fontId="32" fillId="40" borderId="24" xfId="2" applyNumberFormat="1" applyFont="1" applyFill="1" applyBorder="1" applyAlignment="1" applyProtection="1">
      <alignment horizontal="right" vertical="center" wrapText="1"/>
      <protection locked="0"/>
    </xf>
    <xf numFmtId="3" fontId="26" fillId="0" borderId="24" xfId="2" applyNumberFormat="1" applyFont="1" applyFill="1" applyBorder="1" applyAlignment="1" applyProtection="1">
      <alignment horizontal="right" vertical="center" wrapText="1"/>
      <protection locked="0"/>
    </xf>
    <xf numFmtId="4" fontId="25" fillId="0" borderId="24" xfId="2" applyNumberFormat="1" applyFont="1" applyFill="1" applyBorder="1" applyAlignment="1" applyProtection="1">
      <alignment vertical="center"/>
      <protection locked="0"/>
    </xf>
    <xf numFmtId="3" fontId="18" fillId="0" borderId="25" xfId="16" applyNumberFormat="1" applyFont="1" applyBorder="1" applyAlignment="1" applyProtection="1">
      <alignment horizontal="center" vertical="center"/>
      <protection locked="0"/>
    </xf>
    <xf numFmtId="3" fontId="18" fillId="0" borderId="22" xfId="16" applyNumberFormat="1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20" fillId="0" borderId="16" xfId="1" applyFont="1" applyBorder="1" applyAlignment="1" applyProtection="1">
      <alignment horizontal="center" vertical="center"/>
    </xf>
    <xf numFmtId="3" fontId="22" fillId="40" borderId="20" xfId="2" applyNumberFormat="1" applyFont="1" applyFill="1" applyBorder="1" applyAlignment="1" applyProtection="1">
      <alignment horizontal="center" vertical="center"/>
      <protection locked="0"/>
    </xf>
    <xf numFmtId="4" fontId="22" fillId="40" borderId="28" xfId="12" applyNumberFormat="1" applyFont="1" applyFill="1" applyBorder="1" applyAlignment="1" applyProtection="1">
      <alignment vertical="center"/>
      <protection locked="0"/>
    </xf>
    <xf numFmtId="4" fontId="22" fillId="40" borderId="32" xfId="3" applyNumberFormat="1" applyFont="1" applyFill="1" applyBorder="1" applyAlignment="1" applyProtection="1">
      <alignment vertical="center"/>
      <protection locked="0"/>
    </xf>
    <xf numFmtId="3" fontId="22" fillId="40" borderId="18" xfId="2" applyNumberFormat="1" applyFont="1" applyFill="1" applyBorder="1" applyAlignment="1" applyProtection="1">
      <alignment horizontal="center" vertical="center"/>
      <protection locked="0"/>
    </xf>
    <xf numFmtId="3" fontId="18" fillId="0" borderId="57" xfId="2" applyNumberFormat="1" applyFont="1" applyFill="1" applyBorder="1" applyAlignment="1" applyProtection="1">
      <alignment vertical="center" wrapText="1"/>
      <protection locked="0"/>
    </xf>
    <xf numFmtId="4" fontId="18" fillId="0" borderId="58" xfId="12" applyNumberFormat="1" applyFont="1" applyFill="1" applyBorder="1" applyAlignment="1" applyProtection="1">
      <alignment vertical="center"/>
      <protection locked="0"/>
    </xf>
    <xf numFmtId="4" fontId="18" fillId="0" borderId="59" xfId="12" applyNumberFormat="1" applyFont="1" applyFill="1" applyBorder="1" applyAlignment="1" applyProtection="1">
      <alignment vertical="center"/>
      <protection locked="0"/>
    </xf>
    <xf numFmtId="3" fontId="18" fillId="0" borderId="58" xfId="2" applyNumberFormat="1" applyFont="1" applyFill="1" applyBorder="1" applyAlignment="1" applyProtection="1">
      <alignment horizontal="center" vertical="center"/>
      <protection locked="0"/>
    </xf>
    <xf numFmtId="0" fontId="18" fillId="0" borderId="25" xfId="1" applyFont="1" applyBorder="1" applyAlignment="1" applyProtection="1">
      <alignment horizontal="center" vertical="center" wrapText="1"/>
      <protection locked="0"/>
    </xf>
    <xf numFmtId="3" fontId="20" fillId="0" borderId="43" xfId="2" applyNumberFormat="1" applyFont="1" applyFill="1" applyBorder="1" applyAlignment="1" applyProtection="1">
      <alignment horizontal="center" vertical="center" wrapText="1"/>
    </xf>
    <xf numFmtId="3" fontId="27" fillId="0" borderId="61" xfId="2" applyNumberFormat="1" applyFont="1" applyFill="1" applyBorder="1" applyAlignment="1" applyProtection="1">
      <alignment horizontal="center" vertical="center"/>
      <protection locked="0"/>
    </xf>
    <xf numFmtId="4" fontId="26" fillId="0" borderId="62" xfId="2" applyNumberFormat="1" applyFont="1" applyFill="1" applyBorder="1" applyAlignment="1" applyProtection="1">
      <alignment horizontal="center" vertical="center"/>
    </xf>
    <xf numFmtId="3" fontId="26" fillId="0" borderId="62" xfId="2" applyNumberFormat="1" applyFont="1" applyFill="1" applyBorder="1" applyAlignment="1" applyProtection="1">
      <alignment horizontal="center" vertical="center" wrapText="1"/>
      <protection locked="0"/>
    </xf>
    <xf numFmtId="3" fontId="22" fillId="36" borderId="60" xfId="2" applyNumberFormat="1" applyFont="1" applyFill="1" applyBorder="1" applyAlignment="1" applyProtection="1">
      <alignment horizontal="center" vertical="center" wrapText="1"/>
      <protection locked="0"/>
    </xf>
    <xf numFmtId="3" fontId="32" fillId="0" borderId="63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1" applyFont="1" applyBorder="1" applyAlignment="1" applyProtection="1">
      <alignment horizontal="center" vertical="center"/>
      <protection locked="0"/>
    </xf>
    <xf numFmtId="0" fontId="18" fillId="0" borderId="64" xfId="1" applyFont="1" applyBorder="1" applyAlignment="1" applyProtection="1">
      <alignment horizontal="center" vertical="center"/>
      <protection locked="0"/>
    </xf>
    <xf numFmtId="3" fontId="18" fillId="0" borderId="66" xfId="2" applyNumberFormat="1" applyFont="1" applyFill="1" applyBorder="1" applyAlignment="1" applyProtection="1">
      <alignment horizontal="center" vertical="center"/>
      <protection locked="0"/>
    </xf>
    <xf numFmtId="3" fontId="18" fillId="0" borderId="67" xfId="2" applyNumberFormat="1" applyFont="1" applyFill="1" applyBorder="1" applyAlignment="1" applyProtection="1">
      <alignment horizontal="center" vertical="center"/>
      <protection locked="0"/>
    </xf>
    <xf numFmtId="3" fontId="18" fillId="0" borderId="66" xfId="16" applyNumberFormat="1" applyFont="1" applyBorder="1" applyAlignment="1" applyProtection="1">
      <alignment horizontal="center" vertical="center"/>
      <protection locked="0"/>
    </xf>
    <xf numFmtId="3" fontId="18" fillId="0" borderId="67" xfId="16" applyNumberFormat="1" applyFont="1" applyBorder="1" applyAlignment="1" applyProtection="1">
      <alignment horizontal="center" vertical="center"/>
      <protection locked="0"/>
    </xf>
    <xf numFmtId="0" fontId="18" fillId="0" borderId="67" xfId="1" applyFont="1" applyBorder="1" applyAlignment="1" applyProtection="1">
      <alignment horizontal="center" vertical="center"/>
      <protection locked="0"/>
    </xf>
    <xf numFmtId="0" fontId="18" fillId="0" borderId="65" xfId="1" applyFont="1" applyBorder="1" applyAlignment="1" applyProtection="1">
      <alignment horizontal="center" vertical="center"/>
      <protection locked="0"/>
    </xf>
    <xf numFmtId="3" fontId="20" fillId="33" borderId="18" xfId="2" applyNumberFormat="1" applyFont="1" applyFill="1" applyBorder="1" applyAlignment="1" applyProtection="1">
      <alignment horizontal="center" vertical="center" wrapText="1"/>
    </xf>
    <xf numFmtId="3" fontId="18" fillId="0" borderId="33" xfId="2" applyNumberFormat="1" applyFont="1" applyFill="1" applyBorder="1" applyAlignment="1" applyProtection="1">
      <alignment horizontal="center" vertical="center" wrapText="1"/>
    </xf>
    <xf numFmtId="3" fontId="20" fillId="33" borderId="24" xfId="2" applyNumberFormat="1" applyFont="1" applyFill="1" applyBorder="1" applyAlignment="1" applyProtection="1">
      <alignment horizontal="center" vertical="center" wrapText="1"/>
    </xf>
    <xf numFmtId="3" fontId="20" fillId="33" borderId="11" xfId="2" applyNumberFormat="1" applyFont="1" applyFill="1" applyBorder="1" applyAlignment="1" applyProtection="1">
      <alignment horizontal="center" vertical="center" wrapText="1"/>
    </xf>
    <xf numFmtId="3" fontId="26" fillId="0" borderId="61" xfId="2" applyNumberFormat="1" applyFont="1" applyFill="1" applyBorder="1" applyAlignment="1" applyProtection="1">
      <alignment horizontal="center" vertical="center"/>
    </xf>
    <xf numFmtId="3" fontId="26" fillId="0" borderId="62" xfId="2" applyNumberFormat="1" applyFont="1" applyFill="1" applyBorder="1" applyAlignment="1" applyProtection="1">
      <alignment horizontal="center" vertical="center" wrapText="1"/>
    </xf>
    <xf numFmtId="3" fontId="26" fillId="0" borderId="68" xfId="2" applyNumberFormat="1" applyFont="1" applyFill="1" applyBorder="1" applyAlignment="1" applyProtection="1">
      <alignment horizontal="right" vertical="center" wrapText="1"/>
      <protection locked="0"/>
    </xf>
    <xf numFmtId="3" fontId="26" fillId="35" borderId="69" xfId="16" applyNumberFormat="1" applyFont="1" applyFill="1" applyBorder="1" applyAlignment="1" applyProtection="1">
      <alignment horizontal="right" vertical="center" wrapText="1"/>
      <protection locked="0"/>
    </xf>
    <xf numFmtId="3" fontId="26" fillId="35" borderId="70" xfId="16" applyNumberFormat="1" applyFont="1" applyFill="1" applyBorder="1" applyAlignment="1" applyProtection="1">
      <alignment horizontal="right" vertical="center" wrapText="1"/>
      <protection locked="0"/>
    </xf>
    <xf numFmtId="0" fontId="18" fillId="0" borderId="70" xfId="1" applyFont="1" applyBorder="1" applyAlignment="1" applyProtection="1">
      <alignment horizontal="right" vertical="center" wrapText="1"/>
      <protection locked="0"/>
    </xf>
    <xf numFmtId="0" fontId="18" fillId="0" borderId="71" xfId="1" applyFont="1" applyBorder="1" applyAlignment="1" applyProtection="1">
      <alignment vertical="center" wrapText="1"/>
      <protection locked="0"/>
    </xf>
    <xf numFmtId="3" fontId="26" fillId="0" borderId="69" xfId="2" applyNumberFormat="1" applyFont="1" applyFill="1" applyBorder="1" applyAlignment="1" applyProtection="1">
      <alignment horizontal="right" vertical="center" wrapText="1"/>
      <protection locked="0"/>
    </xf>
    <xf numFmtId="166" fontId="20" fillId="0" borderId="69" xfId="2" applyNumberFormat="1" applyFont="1" applyFill="1" applyBorder="1" applyAlignment="1" applyProtection="1">
      <alignment horizontal="center" vertical="center"/>
      <protection locked="0"/>
    </xf>
    <xf numFmtId="166" fontId="20" fillId="0" borderId="68" xfId="2" applyNumberFormat="1" applyFont="1" applyFill="1" applyBorder="1" applyAlignment="1" applyProtection="1">
      <alignment horizontal="center" vertical="center"/>
      <protection locked="0"/>
    </xf>
    <xf numFmtId="166" fontId="20" fillId="0" borderId="72" xfId="1" applyNumberFormat="1" applyFont="1" applyBorder="1" applyAlignment="1" applyProtection="1">
      <alignment horizontal="center" vertical="center"/>
      <protection locked="0"/>
    </xf>
    <xf numFmtId="166" fontId="20" fillId="40" borderId="69" xfId="2" applyNumberFormat="1" applyFont="1" applyFill="1" applyBorder="1" applyAlignment="1" applyProtection="1">
      <alignment horizontal="center" vertical="center"/>
      <protection locked="0"/>
    </xf>
    <xf numFmtId="166" fontId="20" fillId="40" borderId="72" xfId="1" applyNumberFormat="1" applyFont="1" applyFill="1" applyBorder="1" applyAlignment="1" applyProtection="1">
      <alignment horizontal="center" vertical="center"/>
      <protection locked="0"/>
    </xf>
    <xf numFmtId="166" fontId="20" fillId="0" borderId="69" xfId="16" applyNumberFormat="1" applyFont="1" applyFill="1" applyBorder="1" applyAlignment="1" applyProtection="1">
      <alignment horizontal="center" vertical="center"/>
      <protection locked="0"/>
    </xf>
    <xf numFmtId="166" fontId="20" fillId="0" borderId="73" xfId="16" applyNumberFormat="1" applyFont="1" applyFill="1" applyBorder="1" applyAlignment="1" applyProtection="1">
      <alignment horizontal="center" vertical="center"/>
      <protection locked="0"/>
    </xf>
    <xf numFmtId="166" fontId="20" fillId="0" borderId="74" xfId="16" applyNumberFormat="1" applyFont="1" applyFill="1" applyBorder="1" applyAlignment="1" applyProtection="1">
      <alignment horizontal="center" vertical="center"/>
      <protection locked="0"/>
    </xf>
    <xf numFmtId="166" fontId="20" fillId="0" borderId="74" xfId="1" applyNumberFormat="1" applyFont="1" applyBorder="1" applyAlignment="1" applyProtection="1">
      <alignment horizontal="center" vertical="center"/>
      <protection locked="0"/>
    </xf>
  </cellXfs>
  <cellStyles count="583">
    <cellStyle name="20 % - Accent1 2" xfId="17"/>
    <cellStyle name="20 % - Accent2 2" xfId="18"/>
    <cellStyle name="20 % - Accent3 2" xfId="19"/>
    <cellStyle name="20 % - Accent4 2" xfId="20"/>
    <cellStyle name="20 % - Accent5 2" xfId="21"/>
    <cellStyle name="20 % - Accent6 2" xfId="22"/>
    <cellStyle name="40 % - Accent1 2" xfId="23"/>
    <cellStyle name="40 % - Accent2 2" xfId="24"/>
    <cellStyle name="40 % - Accent3 2" xfId="25"/>
    <cellStyle name="40 % - Accent4 2" xfId="26"/>
    <cellStyle name="40 % - Accent5 2" xfId="27"/>
    <cellStyle name="40 % - Accent6 2" xfId="28"/>
    <cellStyle name="60 % - Accent1 2" xfId="29"/>
    <cellStyle name="60 % - Accent2 2" xfId="30"/>
    <cellStyle name="60 % - Accent3 2" xfId="31"/>
    <cellStyle name="60 % - Accent4 2" xfId="32"/>
    <cellStyle name="60 % - Accent5 2" xfId="33"/>
    <cellStyle name="60 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Avertissement 2" xfId="41"/>
    <cellStyle name="Calcul 2" xfId="42"/>
    <cellStyle name="Cellule liée 2" xfId="43"/>
    <cellStyle name="Commentaire 2" xfId="44"/>
    <cellStyle name="Date" xfId="45"/>
    <cellStyle name="Date 10" xfId="46"/>
    <cellStyle name="Date 11" xfId="47"/>
    <cellStyle name="Date 12" xfId="48"/>
    <cellStyle name="Date 13" xfId="49"/>
    <cellStyle name="Date 14" xfId="50"/>
    <cellStyle name="Date 15" xfId="51"/>
    <cellStyle name="Date 16" xfId="52"/>
    <cellStyle name="Date 17" xfId="53"/>
    <cellStyle name="Date 18" xfId="54"/>
    <cellStyle name="Date 19" xfId="55"/>
    <cellStyle name="Date 2" xfId="56"/>
    <cellStyle name="Date 20" xfId="57"/>
    <cellStyle name="Date 21" xfId="58"/>
    <cellStyle name="Date 22" xfId="59"/>
    <cellStyle name="Date 23" xfId="60"/>
    <cellStyle name="Date 24" xfId="61"/>
    <cellStyle name="Date 25" xfId="62"/>
    <cellStyle name="Date 26" xfId="63"/>
    <cellStyle name="Date 27" xfId="64"/>
    <cellStyle name="Date 28" xfId="65"/>
    <cellStyle name="Date 29" xfId="66"/>
    <cellStyle name="Date 3" xfId="67"/>
    <cellStyle name="Date 30" xfId="68"/>
    <cellStyle name="Date 31" xfId="69"/>
    <cellStyle name="Date 32" xfId="70"/>
    <cellStyle name="Date 33" xfId="71"/>
    <cellStyle name="Date 34" xfId="72"/>
    <cellStyle name="Date 35" xfId="73"/>
    <cellStyle name="Date 36" xfId="74"/>
    <cellStyle name="Date 37" xfId="75"/>
    <cellStyle name="Date 38" xfId="76"/>
    <cellStyle name="Date 39" xfId="77"/>
    <cellStyle name="Date 4" xfId="78"/>
    <cellStyle name="Date 40" xfId="79"/>
    <cellStyle name="Date 41" xfId="80"/>
    <cellStyle name="Date 42" xfId="81"/>
    <cellStyle name="Date 43" xfId="82"/>
    <cellStyle name="Date 44" xfId="83"/>
    <cellStyle name="Date 45" xfId="84"/>
    <cellStyle name="Date 46" xfId="85"/>
    <cellStyle name="Date 47" xfId="86"/>
    <cellStyle name="Date 48" xfId="87"/>
    <cellStyle name="Date 49" xfId="88"/>
    <cellStyle name="Date 5" xfId="89"/>
    <cellStyle name="Date 50" xfId="90"/>
    <cellStyle name="Date 51" xfId="91"/>
    <cellStyle name="Date 52" xfId="92"/>
    <cellStyle name="Date 53" xfId="93"/>
    <cellStyle name="Date 54" xfId="94"/>
    <cellStyle name="Date 55" xfId="95"/>
    <cellStyle name="Date 56" xfId="96"/>
    <cellStyle name="Date 57" xfId="97"/>
    <cellStyle name="Date 58" xfId="98"/>
    <cellStyle name="Date 59" xfId="99"/>
    <cellStyle name="Date 6" xfId="100"/>
    <cellStyle name="Date 60" xfId="101"/>
    <cellStyle name="Date 7" xfId="102"/>
    <cellStyle name="Date 8" xfId="103"/>
    <cellStyle name="Date 9" xfId="104"/>
    <cellStyle name="En-tête 1" xfId="105"/>
    <cellStyle name="En-tête 1 10" xfId="106"/>
    <cellStyle name="En-tête 1 11" xfId="107"/>
    <cellStyle name="En-tête 1 12" xfId="108"/>
    <cellStyle name="En-tête 1 13" xfId="109"/>
    <cellStyle name="En-tête 1 14" xfId="110"/>
    <cellStyle name="En-tête 1 15" xfId="111"/>
    <cellStyle name="En-tête 1 16" xfId="112"/>
    <cellStyle name="En-tête 1 17" xfId="113"/>
    <cellStyle name="En-tête 1 18" xfId="114"/>
    <cellStyle name="En-tête 1 19" xfId="115"/>
    <cellStyle name="En-tête 1 2" xfId="116"/>
    <cellStyle name="En-tête 1 20" xfId="117"/>
    <cellStyle name="En-tête 1 21" xfId="118"/>
    <cellStyle name="En-tête 1 22" xfId="119"/>
    <cellStyle name="En-tête 1 23" xfId="120"/>
    <cellStyle name="En-tête 1 24" xfId="121"/>
    <cellStyle name="En-tête 1 25" xfId="122"/>
    <cellStyle name="En-tête 1 26" xfId="123"/>
    <cellStyle name="En-tête 1 27" xfId="124"/>
    <cellStyle name="En-tête 1 28" xfId="125"/>
    <cellStyle name="En-tête 1 29" xfId="126"/>
    <cellStyle name="En-tête 1 3" xfId="127"/>
    <cellStyle name="En-tête 1 30" xfId="128"/>
    <cellStyle name="En-tête 1 31" xfId="129"/>
    <cellStyle name="En-tête 1 32" xfId="130"/>
    <cellStyle name="En-tête 1 33" xfId="131"/>
    <cellStyle name="En-tête 1 34" xfId="132"/>
    <cellStyle name="En-tête 1 35" xfId="133"/>
    <cellStyle name="En-tête 1 36" xfId="134"/>
    <cellStyle name="En-tête 1 37" xfId="135"/>
    <cellStyle name="En-tête 1 38" xfId="136"/>
    <cellStyle name="En-tête 1 39" xfId="137"/>
    <cellStyle name="En-tête 1 4" xfId="138"/>
    <cellStyle name="En-tête 1 40" xfId="139"/>
    <cellStyle name="En-tête 1 41" xfId="140"/>
    <cellStyle name="En-tête 1 42" xfId="141"/>
    <cellStyle name="En-tête 1 43" xfId="142"/>
    <cellStyle name="En-tête 1 44" xfId="143"/>
    <cellStyle name="En-tête 1 45" xfId="144"/>
    <cellStyle name="En-tête 1 46" xfId="145"/>
    <cellStyle name="En-tête 1 47" xfId="146"/>
    <cellStyle name="En-tête 1 48" xfId="147"/>
    <cellStyle name="En-tête 1 49" xfId="148"/>
    <cellStyle name="En-tête 1 5" xfId="149"/>
    <cellStyle name="En-tête 1 50" xfId="150"/>
    <cellStyle name="En-tête 1 51" xfId="151"/>
    <cellStyle name="En-tête 1 52" xfId="152"/>
    <cellStyle name="En-tête 1 53" xfId="153"/>
    <cellStyle name="En-tête 1 54" xfId="154"/>
    <cellStyle name="En-tête 1 55" xfId="155"/>
    <cellStyle name="En-tête 1 56" xfId="156"/>
    <cellStyle name="En-tête 1 57" xfId="157"/>
    <cellStyle name="En-tête 1 58" xfId="158"/>
    <cellStyle name="En-tête 1 59" xfId="159"/>
    <cellStyle name="En-tête 1 6" xfId="160"/>
    <cellStyle name="En-tête 1 60" xfId="161"/>
    <cellStyle name="En-tête 1 7" xfId="162"/>
    <cellStyle name="En-tête 1 8" xfId="163"/>
    <cellStyle name="En-tête 1 9" xfId="164"/>
    <cellStyle name="En-tête 2" xfId="165"/>
    <cellStyle name="En-tête 2 10" xfId="166"/>
    <cellStyle name="En-tête 2 11" xfId="167"/>
    <cellStyle name="En-tête 2 12" xfId="168"/>
    <cellStyle name="En-tête 2 13" xfId="169"/>
    <cellStyle name="En-tête 2 14" xfId="170"/>
    <cellStyle name="En-tête 2 15" xfId="171"/>
    <cellStyle name="En-tête 2 16" xfId="172"/>
    <cellStyle name="En-tête 2 17" xfId="173"/>
    <cellStyle name="En-tête 2 18" xfId="174"/>
    <cellStyle name="En-tête 2 19" xfId="175"/>
    <cellStyle name="En-tête 2 2" xfId="176"/>
    <cellStyle name="En-tête 2 20" xfId="177"/>
    <cellStyle name="En-tête 2 21" xfId="178"/>
    <cellStyle name="En-tête 2 22" xfId="179"/>
    <cellStyle name="En-tête 2 23" xfId="180"/>
    <cellStyle name="En-tête 2 24" xfId="181"/>
    <cellStyle name="En-tête 2 25" xfId="182"/>
    <cellStyle name="En-tête 2 26" xfId="183"/>
    <cellStyle name="En-tête 2 27" xfId="184"/>
    <cellStyle name="En-tête 2 28" xfId="185"/>
    <cellStyle name="En-tête 2 29" xfId="186"/>
    <cellStyle name="En-tête 2 3" xfId="187"/>
    <cellStyle name="En-tête 2 30" xfId="188"/>
    <cellStyle name="En-tête 2 31" xfId="189"/>
    <cellStyle name="En-tête 2 32" xfId="190"/>
    <cellStyle name="En-tête 2 33" xfId="191"/>
    <cellStyle name="En-tête 2 34" xfId="192"/>
    <cellStyle name="En-tête 2 35" xfId="193"/>
    <cellStyle name="En-tête 2 36" xfId="194"/>
    <cellStyle name="En-tête 2 37" xfId="195"/>
    <cellStyle name="En-tête 2 38" xfId="196"/>
    <cellStyle name="En-tête 2 39" xfId="197"/>
    <cellStyle name="En-tête 2 4" xfId="198"/>
    <cellStyle name="En-tête 2 40" xfId="199"/>
    <cellStyle name="En-tête 2 41" xfId="200"/>
    <cellStyle name="En-tête 2 42" xfId="201"/>
    <cellStyle name="En-tête 2 43" xfId="202"/>
    <cellStyle name="En-tête 2 44" xfId="203"/>
    <cellStyle name="En-tête 2 45" xfId="204"/>
    <cellStyle name="En-tête 2 46" xfId="205"/>
    <cellStyle name="En-tête 2 47" xfId="206"/>
    <cellStyle name="En-tête 2 48" xfId="207"/>
    <cellStyle name="En-tête 2 49" xfId="208"/>
    <cellStyle name="En-tête 2 5" xfId="209"/>
    <cellStyle name="En-tête 2 50" xfId="210"/>
    <cellStyle name="En-tête 2 51" xfId="211"/>
    <cellStyle name="En-tête 2 52" xfId="212"/>
    <cellStyle name="En-tête 2 53" xfId="213"/>
    <cellStyle name="En-tête 2 54" xfId="214"/>
    <cellStyle name="En-tête 2 55" xfId="215"/>
    <cellStyle name="En-tête 2 56" xfId="216"/>
    <cellStyle name="En-tête 2 57" xfId="217"/>
    <cellStyle name="En-tête 2 58" xfId="218"/>
    <cellStyle name="En-tête 2 59" xfId="219"/>
    <cellStyle name="En-tête 2 6" xfId="220"/>
    <cellStyle name="En-tête 2 60" xfId="221"/>
    <cellStyle name="En-tête 2 7" xfId="222"/>
    <cellStyle name="En-tête 2 8" xfId="223"/>
    <cellStyle name="En-tête 2 9" xfId="224"/>
    <cellStyle name="Entrée 2" xfId="225"/>
    <cellStyle name="Financier" xfId="226"/>
    <cellStyle name="Financier 10" xfId="227"/>
    <cellStyle name="Financier 11" xfId="228"/>
    <cellStyle name="Financier 12" xfId="229"/>
    <cellStyle name="Financier 13" xfId="230"/>
    <cellStyle name="Financier 14" xfId="231"/>
    <cellStyle name="Financier 15" xfId="232"/>
    <cellStyle name="Financier 16" xfId="233"/>
    <cellStyle name="Financier 17" xfId="234"/>
    <cellStyle name="Financier 18" xfId="235"/>
    <cellStyle name="Financier 19" xfId="236"/>
    <cellStyle name="Financier 2" xfId="237"/>
    <cellStyle name="Financier 20" xfId="238"/>
    <cellStyle name="Financier 21" xfId="239"/>
    <cellStyle name="Financier 22" xfId="240"/>
    <cellStyle name="Financier 23" xfId="241"/>
    <cellStyle name="Financier 24" xfId="242"/>
    <cellStyle name="Financier 25" xfId="243"/>
    <cellStyle name="Financier 26" xfId="244"/>
    <cellStyle name="Financier 27" xfId="245"/>
    <cellStyle name="Financier 28" xfId="246"/>
    <cellStyle name="Financier 29" xfId="247"/>
    <cellStyle name="Financier 3" xfId="248"/>
    <cellStyle name="Financier 30" xfId="249"/>
    <cellStyle name="Financier 31" xfId="250"/>
    <cellStyle name="Financier 32" xfId="251"/>
    <cellStyle name="Financier 33" xfId="252"/>
    <cellStyle name="Financier 34" xfId="253"/>
    <cellStyle name="Financier 35" xfId="254"/>
    <cellStyle name="Financier 36" xfId="255"/>
    <cellStyle name="Financier 37" xfId="256"/>
    <cellStyle name="Financier 38" xfId="257"/>
    <cellStyle name="Financier 39" xfId="258"/>
    <cellStyle name="Financier 4" xfId="259"/>
    <cellStyle name="Financier 40" xfId="260"/>
    <cellStyle name="Financier 41" xfId="261"/>
    <cellStyle name="Financier 42" xfId="262"/>
    <cellStyle name="Financier 43" xfId="263"/>
    <cellStyle name="Financier 44" xfId="264"/>
    <cellStyle name="Financier 45" xfId="265"/>
    <cellStyle name="Financier 46" xfId="266"/>
    <cellStyle name="Financier 47" xfId="267"/>
    <cellStyle name="Financier 48" xfId="268"/>
    <cellStyle name="Financier 49" xfId="269"/>
    <cellStyle name="Financier 5" xfId="270"/>
    <cellStyle name="Financier 50" xfId="271"/>
    <cellStyle name="Financier 51" xfId="272"/>
    <cellStyle name="Financier 52" xfId="273"/>
    <cellStyle name="Financier 53" xfId="274"/>
    <cellStyle name="Financier 54" xfId="275"/>
    <cellStyle name="Financier 55" xfId="276"/>
    <cellStyle name="Financier 56" xfId="277"/>
    <cellStyle name="Financier 57" xfId="278"/>
    <cellStyle name="Financier 58" xfId="279"/>
    <cellStyle name="Financier 59" xfId="280"/>
    <cellStyle name="Financier 6" xfId="281"/>
    <cellStyle name="Financier 60" xfId="282"/>
    <cellStyle name="Financier 7" xfId="283"/>
    <cellStyle name="Financier 8" xfId="284"/>
    <cellStyle name="Financier 9" xfId="285"/>
    <cellStyle name="Financier0" xfId="286"/>
    <cellStyle name="Financier0 10" xfId="287"/>
    <cellStyle name="Financier0 11" xfId="288"/>
    <cellStyle name="Financier0 12" xfId="289"/>
    <cellStyle name="Financier0 13" xfId="290"/>
    <cellStyle name="Financier0 14" xfId="291"/>
    <cellStyle name="Financier0 15" xfId="292"/>
    <cellStyle name="Financier0 16" xfId="293"/>
    <cellStyle name="Financier0 17" xfId="294"/>
    <cellStyle name="Financier0 18" xfId="295"/>
    <cellStyle name="Financier0 19" xfId="296"/>
    <cellStyle name="Financier0 2" xfId="297"/>
    <cellStyle name="Financier0 20" xfId="298"/>
    <cellStyle name="Financier0 21" xfId="299"/>
    <cellStyle name="Financier0 22" xfId="300"/>
    <cellStyle name="Financier0 23" xfId="301"/>
    <cellStyle name="Financier0 24" xfId="302"/>
    <cellStyle name="Financier0 25" xfId="303"/>
    <cellStyle name="Financier0 26" xfId="304"/>
    <cellStyle name="Financier0 27" xfId="305"/>
    <cellStyle name="Financier0 28" xfId="306"/>
    <cellStyle name="Financier0 29" xfId="307"/>
    <cellStyle name="Financier0 3" xfId="308"/>
    <cellStyle name="Financier0 30" xfId="309"/>
    <cellStyle name="Financier0 31" xfId="310"/>
    <cellStyle name="Financier0 32" xfId="311"/>
    <cellStyle name="Financier0 33" xfId="312"/>
    <cellStyle name="Financier0 34" xfId="313"/>
    <cellStyle name="Financier0 35" xfId="314"/>
    <cellStyle name="Financier0 36" xfId="315"/>
    <cellStyle name="Financier0 37" xfId="316"/>
    <cellStyle name="Financier0 38" xfId="317"/>
    <cellStyle name="Financier0 39" xfId="318"/>
    <cellStyle name="Financier0 4" xfId="319"/>
    <cellStyle name="Financier0 40" xfId="320"/>
    <cellStyle name="Financier0 41" xfId="321"/>
    <cellStyle name="Financier0 42" xfId="322"/>
    <cellStyle name="Financier0 43" xfId="323"/>
    <cellStyle name="Financier0 44" xfId="324"/>
    <cellStyle name="Financier0 45" xfId="325"/>
    <cellStyle name="Financier0 46" xfId="326"/>
    <cellStyle name="Financier0 47" xfId="327"/>
    <cellStyle name="Financier0 48" xfId="328"/>
    <cellStyle name="Financier0 49" xfId="329"/>
    <cellStyle name="Financier0 5" xfId="330"/>
    <cellStyle name="Financier0 50" xfId="331"/>
    <cellStyle name="Financier0 51" xfId="332"/>
    <cellStyle name="Financier0 52" xfId="333"/>
    <cellStyle name="Financier0 53" xfId="334"/>
    <cellStyle name="Financier0 54" xfId="335"/>
    <cellStyle name="Financier0 55" xfId="336"/>
    <cellStyle name="Financier0 56" xfId="337"/>
    <cellStyle name="Financier0 57" xfId="338"/>
    <cellStyle name="Financier0 58" xfId="339"/>
    <cellStyle name="Financier0 59" xfId="340"/>
    <cellStyle name="Financier0 6" xfId="341"/>
    <cellStyle name="Financier0 60" xfId="342"/>
    <cellStyle name="Financier0 7" xfId="343"/>
    <cellStyle name="Financier0 8" xfId="344"/>
    <cellStyle name="Financier0 9" xfId="345"/>
    <cellStyle name="Insatisfaisant 2" xfId="346"/>
    <cellStyle name="Monétaire0" xfId="347"/>
    <cellStyle name="Monétaire0 10" xfId="348"/>
    <cellStyle name="Monétaire0 11" xfId="349"/>
    <cellStyle name="Monétaire0 12" xfId="350"/>
    <cellStyle name="Monétaire0 13" xfId="351"/>
    <cellStyle name="Monétaire0 14" xfId="352"/>
    <cellStyle name="Monétaire0 15" xfId="353"/>
    <cellStyle name="Monétaire0 16" xfId="354"/>
    <cellStyle name="Monétaire0 17" xfId="355"/>
    <cellStyle name="Monétaire0 18" xfId="356"/>
    <cellStyle name="Monétaire0 19" xfId="357"/>
    <cellStyle name="Monétaire0 2" xfId="358"/>
    <cellStyle name="Monétaire0 20" xfId="359"/>
    <cellStyle name="Monétaire0 21" xfId="360"/>
    <cellStyle name="Monétaire0 22" xfId="361"/>
    <cellStyle name="Monétaire0 23" xfId="362"/>
    <cellStyle name="Monétaire0 24" xfId="363"/>
    <cellStyle name="Monétaire0 25" xfId="364"/>
    <cellStyle name="Monétaire0 26" xfId="365"/>
    <cellStyle name="Monétaire0 27" xfId="366"/>
    <cellStyle name="Monétaire0 28" xfId="367"/>
    <cellStyle name="Monétaire0 29" xfId="368"/>
    <cellStyle name="Monétaire0 3" xfId="369"/>
    <cellStyle name="Monétaire0 30" xfId="370"/>
    <cellStyle name="Monétaire0 31" xfId="371"/>
    <cellStyle name="Monétaire0 32" xfId="372"/>
    <cellStyle name="Monétaire0 33" xfId="373"/>
    <cellStyle name="Monétaire0 34" xfId="374"/>
    <cellStyle name="Monétaire0 35" xfId="375"/>
    <cellStyle name="Monétaire0 36" xfId="376"/>
    <cellStyle name="Monétaire0 37" xfId="377"/>
    <cellStyle name="Monétaire0 38" xfId="378"/>
    <cellStyle name="Monétaire0 39" xfId="379"/>
    <cellStyle name="Monétaire0 4" xfId="380"/>
    <cellStyle name="Monétaire0 40" xfId="381"/>
    <cellStyle name="Monétaire0 41" xfId="382"/>
    <cellStyle name="Monétaire0 42" xfId="383"/>
    <cellStyle name="Monétaire0 43" xfId="384"/>
    <cellStyle name="Monétaire0 44" xfId="385"/>
    <cellStyle name="Monétaire0 45" xfId="386"/>
    <cellStyle name="Monétaire0 46" xfId="387"/>
    <cellStyle name="Monétaire0 47" xfId="388"/>
    <cellStyle name="Monétaire0 48" xfId="389"/>
    <cellStyle name="Monétaire0 49" xfId="390"/>
    <cellStyle name="Monétaire0 5" xfId="391"/>
    <cellStyle name="Monétaire0 50" xfId="392"/>
    <cellStyle name="Monétaire0 51" xfId="393"/>
    <cellStyle name="Monétaire0 52" xfId="394"/>
    <cellStyle name="Monétaire0 53" xfId="395"/>
    <cellStyle name="Monétaire0 54" xfId="396"/>
    <cellStyle name="Monétaire0 55" xfId="397"/>
    <cellStyle name="Monétaire0 56" xfId="398"/>
    <cellStyle name="Monétaire0 57" xfId="399"/>
    <cellStyle name="Monétaire0 58" xfId="400"/>
    <cellStyle name="Monétaire0 59" xfId="401"/>
    <cellStyle name="Monétaire0 6" xfId="402"/>
    <cellStyle name="Monétaire0 60" xfId="403"/>
    <cellStyle name="Monétaire0 7" xfId="404"/>
    <cellStyle name="Monétaire0 8" xfId="405"/>
    <cellStyle name="Monétaire0 9" xfId="406"/>
    <cellStyle name="Neutre 2" xfId="407"/>
    <cellStyle name="Normal" xfId="0" builtinId="0"/>
    <cellStyle name="Normal 10" xfId="408"/>
    <cellStyle name="Normal 11" xfId="10"/>
    <cellStyle name="Normal 12" xfId="409"/>
    <cellStyle name="Normal 13" xfId="12"/>
    <cellStyle name="Normal 14" xfId="410"/>
    <cellStyle name="Normal 15" xfId="14"/>
    <cellStyle name="Normal 16" xfId="16"/>
    <cellStyle name="Normal 17" xfId="411"/>
    <cellStyle name="Normal 18" xfId="412"/>
    <cellStyle name="Normal 19" xfId="413"/>
    <cellStyle name="Normal 2" xfId="1"/>
    <cellStyle name="normal 2 2" xfId="2"/>
    <cellStyle name="normal 2 3" xfId="6"/>
    <cellStyle name="normal 2 4" xfId="13"/>
    <cellStyle name="normal 2 5" xfId="15"/>
    <cellStyle name="normal 2 6" xfId="9"/>
    <cellStyle name="normal 2 7" xfId="11"/>
    <cellStyle name="normal 2 8" xfId="414"/>
    <cellStyle name="normal 2 9" xfId="415"/>
    <cellStyle name="Normal 20" xfId="416"/>
    <cellStyle name="Normal 21" xfId="417"/>
    <cellStyle name="Normal 22" xfId="418"/>
    <cellStyle name="Normal 23" xfId="419"/>
    <cellStyle name="Normal 24" xfId="420"/>
    <cellStyle name="Normal 25" xfId="421"/>
    <cellStyle name="Normal 26" xfId="422"/>
    <cellStyle name="Normal 27" xfId="423"/>
    <cellStyle name="Normal 28" xfId="424"/>
    <cellStyle name="Normal 29" xfId="425"/>
    <cellStyle name="Normal 3" xfId="3"/>
    <cellStyle name="Normal 30" xfId="426"/>
    <cellStyle name="Normal 31" xfId="427"/>
    <cellStyle name="Normal 32" xfId="428"/>
    <cellStyle name="Normal 33" xfId="429"/>
    <cellStyle name="Normal 34" xfId="430"/>
    <cellStyle name="Normal 35" xfId="431"/>
    <cellStyle name="Normal 36" xfId="432"/>
    <cellStyle name="Normal 37" xfId="433"/>
    <cellStyle name="Normal 38" xfId="434"/>
    <cellStyle name="Normal 39" xfId="435"/>
    <cellStyle name="Normal 4" xfId="436"/>
    <cellStyle name="Normal 40" xfId="437"/>
    <cellStyle name="Normal 41" xfId="438"/>
    <cellStyle name="Normal 42" xfId="439"/>
    <cellStyle name="Normal 43" xfId="440"/>
    <cellStyle name="Normal 44" xfId="441"/>
    <cellStyle name="Normal 45" xfId="442"/>
    <cellStyle name="Normal 46" xfId="7"/>
    <cellStyle name="Normal 47" xfId="443"/>
    <cellStyle name="Normal 48" xfId="444"/>
    <cellStyle name="Normal 49" xfId="445"/>
    <cellStyle name="Normal 5" xfId="446"/>
    <cellStyle name="Normal 50" xfId="447"/>
    <cellStyle name="Normal 51" xfId="448"/>
    <cellStyle name="Normal 52" xfId="449"/>
    <cellStyle name="Normal 53" xfId="450"/>
    <cellStyle name="Normal 54" xfId="451"/>
    <cellStyle name="Normal 6" xfId="452"/>
    <cellStyle name="Normal 7" xfId="5"/>
    <cellStyle name="Normal 8" xfId="453"/>
    <cellStyle name="Normal 9" xfId="8"/>
    <cellStyle name="Pourcentage 2" xfId="4"/>
    <cellStyle name="Satisfaisant 2" xfId="454"/>
    <cellStyle name="Sortie 2" xfId="455"/>
    <cellStyle name="Texte explicatif 2" xfId="456"/>
    <cellStyle name="Titre 1" xfId="457"/>
    <cellStyle name="Titre 1 2" xfId="458"/>
    <cellStyle name="Titre 2 2" xfId="459"/>
    <cellStyle name="Titre 3 2" xfId="460"/>
    <cellStyle name="Titre 4 2" xfId="461"/>
    <cellStyle name="Total 10" xfId="462"/>
    <cellStyle name="Total 11" xfId="463"/>
    <cellStyle name="Total 12" xfId="464"/>
    <cellStyle name="Total 13" xfId="465"/>
    <cellStyle name="Total 14" xfId="466"/>
    <cellStyle name="Total 15" xfId="467"/>
    <cellStyle name="Total 16" xfId="468"/>
    <cellStyle name="Total 17" xfId="469"/>
    <cellStyle name="Total 18" xfId="470"/>
    <cellStyle name="Total 19" xfId="471"/>
    <cellStyle name="Total 2" xfId="472"/>
    <cellStyle name="Total 20" xfId="473"/>
    <cellStyle name="Total 21" xfId="474"/>
    <cellStyle name="Total 22" xfId="475"/>
    <cellStyle name="Total 23" xfId="476"/>
    <cellStyle name="Total 24" xfId="477"/>
    <cellStyle name="Total 25" xfId="478"/>
    <cellStyle name="Total 26" xfId="479"/>
    <cellStyle name="Total 27" xfId="480"/>
    <cellStyle name="Total 28" xfId="481"/>
    <cellStyle name="Total 29" xfId="482"/>
    <cellStyle name="Total 3" xfId="483"/>
    <cellStyle name="Total 30" xfId="484"/>
    <cellStyle name="Total 31" xfId="485"/>
    <cellStyle name="Total 32" xfId="486"/>
    <cellStyle name="Total 33" xfId="487"/>
    <cellStyle name="Total 34" xfId="488"/>
    <cellStyle name="Total 35" xfId="489"/>
    <cellStyle name="Total 36" xfId="490"/>
    <cellStyle name="Total 37" xfId="491"/>
    <cellStyle name="Total 38" xfId="492"/>
    <cellStyle name="Total 39" xfId="493"/>
    <cellStyle name="Total 4" xfId="494"/>
    <cellStyle name="Total 40" xfId="495"/>
    <cellStyle name="Total 41" xfId="496"/>
    <cellStyle name="Total 42" xfId="497"/>
    <cellStyle name="Total 43" xfId="498"/>
    <cellStyle name="Total 44" xfId="499"/>
    <cellStyle name="Total 45" xfId="500"/>
    <cellStyle name="Total 46" xfId="501"/>
    <cellStyle name="Total 47" xfId="502"/>
    <cellStyle name="Total 48" xfId="503"/>
    <cellStyle name="Total 49" xfId="504"/>
    <cellStyle name="Total 5" xfId="505"/>
    <cellStyle name="Total 50" xfId="506"/>
    <cellStyle name="Total 51" xfId="507"/>
    <cellStyle name="Total 52" xfId="508"/>
    <cellStyle name="Total 53" xfId="509"/>
    <cellStyle name="Total 54" xfId="510"/>
    <cellStyle name="Total 55" xfId="511"/>
    <cellStyle name="Total 56" xfId="512"/>
    <cellStyle name="Total 57" xfId="513"/>
    <cellStyle name="Total 58" xfId="514"/>
    <cellStyle name="Total 59" xfId="515"/>
    <cellStyle name="Total 6" xfId="516"/>
    <cellStyle name="Total 60" xfId="517"/>
    <cellStyle name="Total 61" xfId="518"/>
    <cellStyle name="Total 7" xfId="519"/>
    <cellStyle name="Total 8" xfId="520"/>
    <cellStyle name="Total 9" xfId="521"/>
    <cellStyle name="Vérification 2" xfId="522"/>
    <cellStyle name="Virgule fixe" xfId="523"/>
    <cellStyle name="Virgule fixe 10" xfId="524"/>
    <cellStyle name="Virgule fixe 11" xfId="525"/>
    <cellStyle name="Virgule fixe 12" xfId="526"/>
    <cellStyle name="Virgule fixe 13" xfId="527"/>
    <cellStyle name="Virgule fixe 14" xfId="528"/>
    <cellStyle name="Virgule fixe 15" xfId="529"/>
    <cellStyle name="Virgule fixe 16" xfId="530"/>
    <cellStyle name="Virgule fixe 17" xfId="531"/>
    <cellStyle name="Virgule fixe 18" xfId="532"/>
    <cellStyle name="Virgule fixe 19" xfId="533"/>
    <cellStyle name="Virgule fixe 2" xfId="534"/>
    <cellStyle name="Virgule fixe 20" xfId="535"/>
    <cellStyle name="Virgule fixe 21" xfId="536"/>
    <cellStyle name="Virgule fixe 22" xfId="537"/>
    <cellStyle name="Virgule fixe 23" xfId="538"/>
    <cellStyle name="Virgule fixe 24" xfId="539"/>
    <cellStyle name="Virgule fixe 25" xfId="540"/>
    <cellStyle name="Virgule fixe 26" xfId="541"/>
    <cellStyle name="Virgule fixe 27" xfId="542"/>
    <cellStyle name="Virgule fixe 28" xfId="543"/>
    <cellStyle name="Virgule fixe 29" xfId="544"/>
    <cellStyle name="Virgule fixe 3" xfId="545"/>
    <cellStyle name="Virgule fixe 30" xfId="546"/>
    <cellStyle name="Virgule fixe 31" xfId="547"/>
    <cellStyle name="Virgule fixe 32" xfId="548"/>
    <cellStyle name="Virgule fixe 33" xfId="549"/>
    <cellStyle name="Virgule fixe 34" xfId="550"/>
    <cellStyle name="Virgule fixe 35" xfId="551"/>
    <cellStyle name="Virgule fixe 36" xfId="552"/>
    <cellStyle name="Virgule fixe 37" xfId="553"/>
    <cellStyle name="Virgule fixe 38" xfId="554"/>
    <cellStyle name="Virgule fixe 39" xfId="555"/>
    <cellStyle name="Virgule fixe 4" xfId="556"/>
    <cellStyle name="Virgule fixe 40" xfId="557"/>
    <cellStyle name="Virgule fixe 41" xfId="558"/>
    <cellStyle name="Virgule fixe 42" xfId="559"/>
    <cellStyle name="Virgule fixe 43" xfId="560"/>
    <cellStyle name="Virgule fixe 44" xfId="561"/>
    <cellStyle name="Virgule fixe 45" xfId="562"/>
    <cellStyle name="Virgule fixe 46" xfId="563"/>
    <cellStyle name="Virgule fixe 47" xfId="564"/>
    <cellStyle name="Virgule fixe 48" xfId="565"/>
    <cellStyle name="Virgule fixe 49" xfId="566"/>
    <cellStyle name="Virgule fixe 5" xfId="567"/>
    <cellStyle name="Virgule fixe 50" xfId="568"/>
    <cellStyle name="Virgule fixe 51" xfId="569"/>
    <cellStyle name="Virgule fixe 52" xfId="570"/>
    <cellStyle name="Virgule fixe 53" xfId="571"/>
    <cellStyle name="Virgule fixe 54" xfId="572"/>
    <cellStyle name="Virgule fixe 55" xfId="573"/>
    <cellStyle name="Virgule fixe 56" xfId="574"/>
    <cellStyle name="Virgule fixe 57" xfId="575"/>
    <cellStyle name="Virgule fixe 58" xfId="576"/>
    <cellStyle name="Virgule fixe 59" xfId="577"/>
    <cellStyle name="Virgule fixe 6" xfId="578"/>
    <cellStyle name="Virgule fixe 60" xfId="579"/>
    <cellStyle name="Virgule fixe 7" xfId="580"/>
    <cellStyle name="Virgule fixe 8" xfId="581"/>
    <cellStyle name="Virgule fixe 9" xfId="5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showZeros="0" tabSelected="1" zoomScale="75" zoomScaleNormal="75" workbookViewId="0">
      <pane xSplit="2" ySplit="3" topLeftCell="C138" activePane="bottomRight" state="frozen"/>
      <selection pane="topRight" activeCell="C1" sqref="C1"/>
      <selection pane="bottomLeft" activeCell="A6" sqref="A6"/>
      <selection pane="bottomRight" activeCell="G185" sqref="G185"/>
    </sheetView>
  </sheetViews>
  <sheetFormatPr baseColWidth="10" defaultColWidth="11.7109375" defaultRowHeight="24.95" customHeight="1"/>
  <cols>
    <col min="1" max="1" width="4.85546875" style="132" customWidth="1"/>
    <col min="2" max="2" width="61" style="46" customWidth="1"/>
    <col min="3" max="11" width="18.28515625" style="50" customWidth="1"/>
    <col min="12" max="16384" width="11.7109375" style="50"/>
  </cols>
  <sheetData>
    <row r="1" spans="1:11" s="46" customFormat="1" ht="39" customHeight="1" thickBot="1">
      <c r="A1" s="43"/>
      <c r="B1" s="44" t="s">
        <v>105</v>
      </c>
      <c r="C1" s="45" t="s">
        <v>156</v>
      </c>
      <c r="D1" s="45" t="s">
        <v>157</v>
      </c>
      <c r="E1" s="45" t="s">
        <v>173</v>
      </c>
      <c r="F1" s="45" t="s">
        <v>158</v>
      </c>
      <c r="G1" s="45" t="s">
        <v>174</v>
      </c>
      <c r="H1" s="45" t="s">
        <v>175</v>
      </c>
      <c r="I1" s="45" t="s">
        <v>176</v>
      </c>
      <c r="J1" s="45" t="s">
        <v>177</v>
      </c>
      <c r="K1" s="45" t="s">
        <v>178</v>
      </c>
    </row>
    <row r="2" spans="1:11" ht="24.95" customHeight="1">
      <c r="A2" s="47"/>
      <c r="B2" s="48" t="s">
        <v>113</v>
      </c>
      <c r="C2" s="49" t="s">
        <v>179</v>
      </c>
      <c r="D2" s="49" t="s">
        <v>179</v>
      </c>
      <c r="E2" s="49" t="s">
        <v>179</v>
      </c>
      <c r="F2" s="49" t="s">
        <v>179</v>
      </c>
      <c r="G2" s="49" t="s">
        <v>179</v>
      </c>
      <c r="H2" s="49" t="s">
        <v>179</v>
      </c>
      <c r="I2" s="49" t="s">
        <v>179</v>
      </c>
      <c r="J2" s="49" t="s">
        <v>179</v>
      </c>
      <c r="K2" s="49" t="s">
        <v>179</v>
      </c>
    </row>
    <row r="3" spans="1:11" ht="24.95" customHeight="1" thickBot="1">
      <c r="A3" s="51"/>
      <c r="B3" s="52" t="s">
        <v>0</v>
      </c>
      <c r="C3" s="53" t="s">
        <v>172</v>
      </c>
      <c r="D3" s="53" t="s">
        <v>172</v>
      </c>
      <c r="E3" s="53" t="s">
        <v>172</v>
      </c>
      <c r="F3" s="53" t="s">
        <v>172</v>
      </c>
      <c r="G3" s="53" t="s">
        <v>172</v>
      </c>
      <c r="H3" s="53" t="s">
        <v>172</v>
      </c>
      <c r="I3" s="53" t="s">
        <v>172</v>
      </c>
      <c r="J3" s="53" t="s">
        <v>172</v>
      </c>
      <c r="K3" s="53" t="s">
        <v>172</v>
      </c>
    </row>
    <row r="4" spans="1:11" ht="24.95" customHeight="1" thickTop="1">
      <c r="A4" s="54"/>
      <c r="B4" s="55" t="s">
        <v>121</v>
      </c>
      <c r="C4" s="8"/>
      <c r="D4" s="8"/>
      <c r="E4" s="8"/>
      <c r="F4" s="8"/>
      <c r="G4" s="8"/>
      <c r="H4" s="8"/>
      <c r="I4" s="8"/>
      <c r="J4" s="8"/>
      <c r="K4" s="8"/>
    </row>
    <row r="5" spans="1:11" ht="18" customHeight="1">
      <c r="A5" s="56">
        <v>1</v>
      </c>
      <c r="B5" s="38" t="s">
        <v>1</v>
      </c>
      <c r="C5" s="4"/>
      <c r="D5" s="4"/>
      <c r="E5" s="4"/>
      <c r="F5" s="4"/>
      <c r="G5" s="4"/>
      <c r="H5" s="4"/>
      <c r="I5" s="4"/>
      <c r="J5" s="4"/>
      <c r="K5" s="4"/>
    </row>
    <row r="6" spans="1:11" ht="18" customHeight="1">
      <c r="A6" s="56">
        <v>2</v>
      </c>
      <c r="B6" s="38" t="s">
        <v>2</v>
      </c>
      <c r="C6" s="4"/>
      <c r="D6" s="4"/>
      <c r="E6" s="4"/>
      <c r="F6" s="4"/>
      <c r="G6" s="4"/>
      <c r="H6" s="4"/>
      <c r="I6" s="4"/>
      <c r="J6" s="4"/>
      <c r="K6" s="4"/>
    </row>
    <row r="7" spans="1:11" ht="18" customHeight="1">
      <c r="A7" s="56">
        <v>3</v>
      </c>
      <c r="B7" s="38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1:11" ht="18" customHeight="1">
      <c r="A8" s="56">
        <v>4</v>
      </c>
      <c r="B8" s="38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1:11" ht="18" customHeight="1">
      <c r="A9" s="56">
        <v>5</v>
      </c>
      <c r="B9" s="38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1:11" ht="18" customHeight="1">
      <c r="A10" s="56">
        <v>6</v>
      </c>
      <c r="B10" s="38" t="s">
        <v>6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8" customHeight="1">
      <c r="A11" s="56">
        <v>7</v>
      </c>
      <c r="B11" s="38" t="s">
        <v>7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8" customHeight="1">
      <c r="A12" s="56">
        <v>8</v>
      </c>
      <c r="B12" s="38" t="s">
        <v>8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8" customHeight="1">
      <c r="A13" s="56">
        <v>9</v>
      </c>
      <c r="B13" s="38" t="s">
        <v>9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18" customHeight="1">
      <c r="A14" s="56">
        <v>10</v>
      </c>
      <c r="B14" s="38" t="s">
        <v>10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ht="18" customHeight="1">
      <c r="A15" s="56">
        <v>11</v>
      </c>
      <c r="B15" s="38" t="s">
        <v>11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8" customHeight="1">
      <c r="A16" s="56">
        <v>12</v>
      </c>
      <c r="B16" s="38" t="s">
        <v>12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8" customHeight="1">
      <c r="A17" s="56">
        <v>13</v>
      </c>
      <c r="B17" s="38" t="s">
        <v>13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8" customHeight="1">
      <c r="A18" s="56">
        <v>14</v>
      </c>
      <c r="B18" s="38" t="s">
        <v>14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8" customHeight="1">
      <c r="A19" s="56">
        <v>15</v>
      </c>
      <c r="B19" s="38" t="s">
        <v>15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8" customHeight="1">
      <c r="A20" s="56">
        <v>16</v>
      </c>
      <c r="B20" s="38" t="s">
        <v>159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8" customHeight="1">
      <c r="A21" s="56">
        <v>17</v>
      </c>
      <c r="B21" s="38" t="s">
        <v>17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8" customHeight="1">
      <c r="A22" s="57">
        <v>18</v>
      </c>
      <c r="B22" s="58" t="s">
        <v>18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8" customHeight="1">
      <c r="A23" s="60"/>
      <c r="B23" s="61" t="s">
        <v>19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8" customHeight="1">
      <c r="A24" s="62"/>
      <c r="B24" s="40" t="s">
        <v>20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8" customHeight="1">
      <c r="A25" s="62"/>
      <c r="B25" s="40" t="s">
        <v>21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8" customHeight="1">
      <c r="A26" s="62"/>
      <c r="B26" s="63" t="s">
        <v>190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8" customHeight="1">
      <c r="A27" s="64"/>
      <c r="B27" s="63" t="s">
        <v>106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8" customHeight="1">
      <c r="A28" s="62"/>
      <c r="B28" s="65" t="s">
        <v>107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8" customHeight="1">
      <c r="A29" s="66"/>
      <c r="B29" s="67" t="s">
        <v>108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8.25" customHeight="1" thickBot="1">
      <c r="A30" s="54"/>
      <c r="B30" s="41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24.95" customHeight="1" thickBot="1">
      <c r="A31" s="54"/>
      <c r="B31" s="69" t="s">
        <v>22</v>
      </c>
      <c r="C31" s="34">
        <f t="shared" ref="C31:K31" si="0">SUM(C5:C29)</f>
        <v>0</v>
      </c>
      <c r="D31" s="34">
        <f t="shared" si="0"/>
        <v>0</v>
      </c>
      <c r="E31" s="34">
        <f t="shared" si="0"/>
        <v>0</v>
      </c>
      <c r="F31" s="34">
        <f t="shared" si="0"/>
        <v>0</v>
      </c>
      <c r="G31" s="34">
        <f t="shared" ref="G31" si="1">SUM(G5:G29)</f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</row>
    <row r="32" spans="1:11" ht="24.95" customHeight="1">
      <c r="A32" s="54"/>
      <c r="B32" s="55" t="s">
        <v>122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8" customHeight="1">
      <c r="A33" s="56">
        <v>19</v>
      </c>
      <c r="B33" s="38" t="s">
        <v>161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8" customHeight="1">
      <c r="A34" s="70">
        <v>20</v>
      </c>
      <c r="B34" s="39" t="s">
        <v>160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18" customHeight="1">
      <c r="A35" s="70">
        <v>21</v>
      </c>
      <c r="B35" s="39" t="s">
        <v>23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18" customHeight="1">
      <c r="A36" s="70">
        <v>22</v>
      </c>
      <c r="B36" s="39" t="s">
        <v>24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18" customHeight="1">
      <c r="A37" s="70">
        <v>23</v>
      </c>
      <c r="B37" s="39" t="s">
        <v>25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18" customHeight="1">
      <c r="A38" s="70">
        <v>24</v>
      </c>
      <c r="B38" s="39" t="s">
        <v>26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18" customHeight="1">
      <c r="A39" s="70">
        <v>25</v>
      </c>
      <c r="B39" s="39" t="s">
        <v>27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18" customHeight="1">
      <c r="A40" s="70">
        <v>26</v>
      </c>
      <c r="B40" s="39" t="s">
        <v>28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>
      <c r="A41" s="70">
        <v>27</v>
      </c>
      <c r="B41" s="39" t="s">
        <v>115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>
      <c r="A42" s="54">
        <v>28</v>
      </c>
      <c r="B42" s="61" t="s">
        <v>112</v>
      </c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8" customHeight="1">
      <c r="A43" s="54"/>
      <c r="B43" s="40" t="s">
        <v>191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>
      <c r="A44" s="62"/>
      <c r="B44" s="40" t="s">
        <v>193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>
      <c r="A45" s="62"/>
      <c r="B45" s="40" t="s">
        <v>194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>
      <c r="A46" s="62"/>
      <c r="B46" s="40" t="s">
        <v>116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thickBot="1">
      <c r="A47" s="54"/>
      <c r="B47" s="40" t="s">
        <v>117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27" customHeight="1" thickTop="1" thickBot="1">
      <c r="A48" s="54"/>
      <c r="B48" s="69" t="s">
        <v>118</v>
      </c>
      <c r="C48" s="34">
        <f t="shared" ref="C48:K48" si="2">SUM(C33:C47)</f>
        <v>0</v>
      </c>
      <c r="D48" s="34">
        <f t="shared" si="2"/>
        <v>0</v>
      </c>
      <c r="E48" s="34">
        <f t="shared" si="2"/>
        <v>0</v>
      </c>
      <c r="F48" s="34">
        <f t="shared" si="2"/>
        <v>0</v>
      </c>
      <c r="G48" s="34">
        <f t="shared" si="2"/>
        <v>0</v>
      </c>
      <c r="H48" s="34">
        <f t="shared" si="2"/>
        <v>0</v>
      </c>
      <c r="I48" s="34">
        <f t="shared" si="2"/>
        <v>0</v>
      </c>
      <c r="J48" s="34">
        <f t="shared" si="2"/>
        <v>0</v>
      </c>
      <c r="K48" s="34">
        <f t="shared" si="2"/>
        <v>0</v>
      </c>
    </row>
    <row r="49" spans="1:11" ht="18" customHeight="1">
      <c r="A49" s="54"/>
      <c r="B49" s="41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24.95" customHeight="1">
      <c r="A50" s="54"/>
      <c r="B50" s="71" t="s">
        <v>120</v>
      </c>
      <c r="C50" s="7">
        <f t="shared" ref="C50" si="3">C31</f>
        <v>0</v>
      </c>
      <c r="D50" s="7">
        <f t="shared" ref="D50:K50" si="4">D31</f>
        <v>0</v>
      </c>
      <c r="E50" s="7">
        <f t="shared" si="4"/>
        <v>0</v>
      </c>
      <c r="F50" s="7">
        <f t="shared" ref="F50:J50" si="5">F31</f>
        <v>0</v>
      </c>
      <c r="G50" s="7">
        <f t="shared" ref="G50" si="6">G31</f>
        <v>0</v>
      </c>
      <c r="H50" s="7">
        <f t="shared" si="5"/>
        <v>0</v>
      </c>
      <c r="I50" s="7">
        <f t="shared" si="5"/>
        <v>0</v>
      </c>
      <c r="J50" s="7">
        <f t="shared" si="5"/>
        <v>0</v>
      </c>
      <c r="K50" s="7">
        <f t="shared" si="4"/>
        <v>0</v>
      </c>
    </row>
    <row r="51" spans="1:11" ht="24.95" customHeight="1" thickBot="1">
      <c r="A51" s="54"/>
      <c r="B51" s="71" t="s">
        <v>119</v>
      </c>
      <c r="C51" s="7">
        <f t="shared" ref="C51:K51" si="7">C48</f>
        <v>0</v>
      </c>
      <c r="D51" s="7">
        <f t="shared" si="7"/>
        <v>0</v>
      </c>
      <c r="E51" s="7">
        <f t="shared" si="7"/>
        <v>0</v>
      </c>
      <c r="F51" s="7">
        <f t="shared" si="7"/>
        <v>0</v>
      </c>
      <c r="G51" s="7">
        <f t="shared" ref="G51" si="8">G48</f>
        <v>0</v>
      </c>
      <c r="H51" s="7">
        <f t="shared" si="7"/>
        <v>0</v>
      </c>
      <c r="I51" s="7">
        <f t="shared" si="7"/>
        <v>0</v>
      </c>
      <c r="J51" s="7">
        <f t="shared" si="7"/>
        <v>0</v>
      </c>
      <c r="K51" s="7">
        <f t="shared" si="7"/>
        <v>0</v>
      </c>
    </row>
    <row r="52" spans="1:11" ht="24.95" customHeight="1" thickBot="1">
      <c r="A52" s="54"/>
      <c r="B52" s="72" t="s">
        <v>16</v>
      </c>
      <c r="C52" s="36">
        <f t="shared" ref="C52" si="9">C50+C51</f>
        <v>0</v>
      </c>
      <c r="D52" s="36">
        <f t="shared" ref="D52:K52" si="10">D50+D51</f>
        <v>0</v>
      </c>
      <c r="E52" s="36">
        <f t="shared" si="10"/>
        <v>0</v>
      </c>
      <c r="F52" s="36">
        <f t="shared" ref="F52:J52" si="11">F50+F51</f>
        <v>0</v>
      </c>
      <c r="G52" s="36">
        <f t="shared" ref="G52" si="12">G50+G51</f>
        <v>0</v>
      </c>
      <c r="H52" s="36">
        <f t="shared" si="11"/>
        <v>0</v>
      </c>
      <c r="I52" s="36">
        <f t="shared" si="11"/>
        <v>0</v>
      </c>
      <c r="J52" s="36">
        <f t="shared" si="11"/>
        <v>0</v>
      </c>
      <c r="K52" s="36">
        <f t="shared" si="10"/>
        <v>0</v>
      </c>
    </row>
    <row r="53" spans="1:11" ht="24.95" customHeight="1" thickBot="1">
      <c r="A53" s="54"/>
      <c r="B53" s="73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20.100000000000001" customHeight="1">
      <c r="A54" s="74"/>
      <c r="B54" s="75"/>
      <c r="C54" s="76"/>
      <c r="D54" s="76"/>
      <c r="E54" s="76"/>
      <c r="F54" s="76"/>
      <c r="G54" s="76"/>
      <c r="H54" s="76"/>
      <c r="I54" s="76"/>
      <c r="J54" s="76"/>
      <c r="K54" s="76"/>
    </row>
    <row r="55" spans="1:11" ht="20.100000000000001" customHeight="1">
      <c r="A55" s="77"/>
      <c r="B55" s="78" t="s">
        <v>29</v>
      </c>
      <c r="C55" s="26">
        <f t="shared" ref="C55:K55" si="13">C18+C19-C63-C64-C65</f>
        <v>0</v>
      </c>
      <c r="D55" s="26">
        <f t="shared" si="13"/>
        <v>0</v>
      </c>
      <c r="E55" s="26">
        <f t="shared" si="13"/>
        <v>0</v>
      </c>
      <c r="F55" s="26">
        <f t="shared" si="13"/>
        <v>0</v>
      </c>
      <c r="G55" s="26">
        <f t="shared" ref="G55" si="14">G18+G19-G63-G64-G65</f>
        <v>0</v>
      </c>
      <c r="H55" s="26">
        <f t="shared" si="13"/>
        <v>0</v>
      </c>
      <c r="I55" s="26">
        <f t="shared" si="13"/>
        <v>0</v>
      </c>
      <c r="J55" s="26">
        <f t="shared" si="13"/>
        <v>0</v>
      </c>
      <c r="K55" s="26">
        <f t="shared" si="13"/>
        <v>0</v>
      </c>
    </row>
    <row r="56" spans="1:11" ht="20.100000000000001" customHeight="1" thickBot="1">
      <c r="A56" s="79"/>
      <c r="B56" s="80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42.95" customHeight="1">
      <c r="A57" s="43"/>
      <c r="B57" s="160" t="str">
        <f t="shared" ref="B57:K57" si="15">B1</f>
        <v>FABRIQUE 1</v>
      </c>
      <c r="C57" s="1" t="str">
        <f t="shared" si="15"/>
        <v>BUDGET 2015</v>
      </c>
      <c r="D57" s="1" t="str">
        <f t="shared" si="15"/>
        <v>COMPTE 2014</v>
      </c>
      <c r="E57" s="1" t="str">
        <f t="shared" si="15"/>
        <v>MB (1) 2015</v>
      </c>
      <c r="F57" s="1" t="str">
        <f t="shared" si="15"/>
        <v>BUDGET 2016</v>
      </c>
      <c r="G57" s="1" t="str">
        <f t="shared" ref="G57" si="16">G1</f>
        <v>MB (2) 2015</v>
      </c>
      <c r="H57" s="1" t="str">
        <f t="shared" si="15"/>
        <v>BUDGET 2017</v>
      </c>
      <c r="I57" s="1" t="str">
        <f t="shared" si="15"/>
        <v>COMPTE 2016</v>
      </c>
      <c r="J57" s="1" t="str">
        <f t="shared" si="15"/>
        <v>MB (1) 2017</v>
      </c>
      <c r="K57" s="1" t="str">
        <f t="shared" si="15"/>
        <v>BUDGET …</v>
      </c>
    </row>
    <row r="58" spans="1:11" ht="24.95" customHeight="1" thickBot="1">
      <c r="A58" s="82"/>
      <c r="B58" s="83" t="s">
        <v>114</v>
      </c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24.95" customHeight="1">
      <c r="A59" s="85"/>
      <c r="B59" s="48" t="s">
        <v>114</v>
      </c>
      <c r="C59" s="2" t="str">
        <f t="shared" ref="C59:K60" si="17">C2</f>
        <v>DEPOSÉ - RÉFORMÉ</v>
      </c>
      <c r="D59" s="2" t="str">
        <f t="shared" si="17"/>
        <v>DEPOSÉ - RÉFORMÉ</v>
      </c>
      <c r="E59" s="2" t="str">
        <f t="shared" si="17"/>
        <v>DEPOSÉ - RÉFORMÉ</v>
      </c>
      <c r="F59" s="2" t="str">
        <f t="shared" ref="F59:J59" si="18">F2</f>
        <v>DEPOSÉ - RÉFORMÉ</v>
      </c>
      <c r="G59" s="2" t="str">
        <f t="shared" ref="G59" si="19">G2</f>
        <v>DEPOSÉ - RÉFORMÉ</v>
      </c>
      <c r="H59" s="2" t="str">
        <f t="shared" si="18"/>
        <v>DEPOSÉ - RÉFORMÉ</v>
      </c>
      <c r="I59" s="2" t="str">
        <f t="shared" si="18"/>
        <v>DEPOSÉ - RÉFORMÉ</v>
      </c>
      <c r="J59" s="2" t="str">
        <f t="shared" si="18"/>
        <v>DEPOSÉ - RÉFORMÉ</v>
      </c>
      <c r="K59" s="2" t="str">
        <f t="shared" si="17"/>
        <v>DEPOSÉ - RÉFORMÉ</v>
      </c>
    </row>
    <row r="60" spans="1:11" ht="24.95" customHeight="1" thickBot="1">
      <c r="A60" s="86"/>
      <c r="B60" s="52" t="s">
        <v>30</v>
      </c>
      <c r="C60" s="3" t="str">
        <f t="shared" si="17"/>
        <v>ARRÊTÉ</v>
      </c>
      <c r="D60" s="3" t="str">
        <f t="shared" si="17"/>
        <v>ARRÊTÉ</v>
      </c>
      <c r="E60" s="3" t="str">
        <f t="shared" si="17"/>
        <v>ARRÊTÉ</v>
      </c>
      <c r="F60" s="3" t="str">
        <f t="shared" ref="F60:J60" si="20">F3</f>
        <v>ARRÊTÉ</v>
      </c>
      <c r="G60" s="3" t="str">
        <f t="shared" ref="G60" si="21">G3</f>
        <v>ARRÊTÉ</v>
      </c>
      <c r="H60" s="3" t="str">
        <f t="shared" si="20"/>
        <v>ARRÊTÉ</v>
      </c>
      <c r="I60" s="3" t="str">
        <f t="shared" si="20"/>
        <v>ARRÊTÉ</v>
      </c>
      <c r="J60" s="3" t="str">
        <f t="shared" si="20"/>
        <v>ARRÊTÉ</v>
      </c>
      <c r="K60" s="3" t="str">
        <f t="shared" si="17"/>
        <v>ARRÊTÉ</v>
      </c>
    </row>
    <row r="61" spans="1:11" ht="63.95" customHeight="1" thickTop="1">
      <c r="A61" s="54"/>
      <c r="B61" s="87" t="s">
        <v>123</v>
      </c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20.100000000000001" customHeight="1">
      <c r="A62" s="54"/>
      <c r="B62" s="88" t="s">
        <v>31</v>
      </c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20.100000000000001" customHeight="1">
      <c r="A63" s="89">
        <v>1</v>
      </c>
      <c r="B63" s="90" t="s">
        <v>32</v>
      </c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20.100000000000001" customHeight="1">
      <c r="A64" s="56">
        <v>2</v>
      </c>
      <c r="B64" s="38" t="s">
        <v>33</v>
      </c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20.100000000000001" customHeight="1">
      <c r="A65" s="56">
        <v>3</v>
      </c>
      <c r="B65" s="38" t="s">
        <v>34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20.100000000000001" customHeight="1">
      <c r="A66" s="56">
        <v>4</v>
      </c>
      <c r="B66" s="38" t="s">
        <v>35</v>
      </c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20.100000000000001" customHeight="1">
      <c r="A67" s="56">
        <v>5</v>
      </c>
      <c r="B67" s="38" t="s">
        <v>36</v>
      </c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20.100000000000001" customHeight="1">
      <c r="A68" s="60">
        <v>6</v>
      </c>
      <c r="B68" s="61" t="s">
        <v>124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20.100000000000001" customHeight="1">
      <c r="A69" s="62"/>
      <c r="B69" s="91" t="s">
        <v>125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20.100000000000001" customHeight="1">
      <c r="A70" s="62"/>
      <c r="B70" s="91" t="s">
        <v>126</v>
      </c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20.100000000000001" customHeight="1">
      <c r="A71" s="54"/>
      <c r="B71" s="92" t="s">
        <v>127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20.100000000000001" customHeight="1">
      <c r="A72" s="54"/>
      <c r="B72" s="93" t="s">
        <v>154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20.100000000000001" customHeight="1">
      <c r="A73" s="54"/>
      <c r="B73" s="88" t="s">
        <v>37</v>
      </c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20.100000000000001" customHeight="1">
      <c r="A74" s="89">
        <v>7</v>
      </c>
      <c r="B74" s="90" t="s">
        <v>38</v>
      </c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0.100000000000001" customHeight="1">
      <c r="A75" s="56">
        <v>8</v>
      </c>
      <c r="B75" s="38" t="s">
        <v>128</v>
      </c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7.25" customHeight="1">
      <c r="A76" s="56">
        <v>9</v>
      </c>
      <c r="B76" s="38" t="s">
        <v>129</v>
      </c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20.100000000000001" customHeight="1">
      <c r="A77" s="56">
        <v>10</v>
      </c>
      <c r="B77" s="38" t="s">
        <v>39</v>
      </c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20.100000000000001" customHeight="1">
      <c r="A78" s="94">
        <v>11</v>
      </c>
      <c r="B78" s="61" t="s">
        <v>124</v>
      </c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20.100000000000001" customHeight="1">
      <c r="A79" s="95"/>
      <c r="B79" s="40" t="s">
        <v>130</v>
      </c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20.100000000000001" customHeight="1">
      <c r="A80" s="95"/>
      <c r="B80" s="40" t="s">
        <v>40</v>
      </c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20.100000000000001" customHeight="1">
      <c r="A81" s="95"/>
      <c r="B81" s="40" t="s">
        <v>41</v>
      </c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20.100000000000001" customHeight="1">
      <c r="A82" s="54"/>
      <c r="B82" s="88" t="s">
        <v>42</v>
      </c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20.100000000000001" customHeight="1">
      <c r="A83" s="89">
        <v>12</v>
      </c>
      <c r="B83" s="90" t="s">
        <v>43</v>
      </c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20.100000000000001" customHeight="1">
      <c r="A84" s="56">
        <v>13</v>
      </c>
      <c r="B84" s="38" t="s">
        <v>44</v>
      </c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20.100000000000001" customHeight="1">
      <c r="A85" s="56">
        <v>14</v>
      </c>
      <c r="B85" s="38" t="s">
        <v>45</v>
      </c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20.100000000000001" customHeight="1">
      <c r="A86" s="56">
        <v>15</v>
      </c>
      <c r="B86" s="61" t="s">
        <v>46</v>
      </c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20.100000000000001" customHeight="1">
      <c r="A87" s="60"/>
      <c r="B87" s="92" t="s">
        <v>131</v>
      </c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20.100000000000001" customHeight="1">
      <c r="A88" s="96"/>
      <c r="B88" s="97" t="s">
        <v>132</v>
      </c>
      <c r="C88" s="98"/>
      <c r="D88" s="98"/>
      <c r="E88" s="98"/>
      <c r="F88" s="98"/>
      <c r="G88" s="98"/>
      <c r="H88" s="98"/>
      <c r="I88" s="98"/>
      <c r="J88" s="98"/>
      <c r="K88" s="98"/>
    </row>
    <row r="89" spans="1:11" ht="20.100000000000001" customHeight="1" thickBot="1">
      <c r="A89" s="54"/>
      <c r="B89" s="4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24.95" customHeight="1" thickTop="1" thickBot="1">
      <c r="A90" s="54"/>
      <c r="B90" s="99" t="s">
        <v>133</v>
      </c>
      <c r="C90" s="34">
        <f t="shared" ref="C90:K90" si="22">SUM(C63:C88)</f>
        <v>0</v>
      </c>
      <c r="D90" s="34">
        <f t="shared" si="22"/>
        <v>0</v>
      </c>
      <c r="E90" s="34">
        <f t="shared" si="22"/>
        <v>0</v>
      </c>
      <c r="F90" s="34">
        <f t="shared" si="22"/>
        <v>0</v>
      </c>
      <c r="G90" s="34">
        <f t="shared" si="22"/>
        <v>0</v>
      </c>
      <c r="H90" s="34">
        <f t="shared" si="22"/>
        <v>0</v>
      </c>
      <c r="I90" s="34">
        <f t="shared" si="22"/>
        <v>0</v>
      </c>
      <c r="J90" s="34">
        <f t="shared" si="22"/>
        <v>0</v>
      </c>
      <c r="K90" s="34">
        <f t="shared" si="22"/>
        <v>0</v>
      </c>
    </row>
    <row r="91" spans="1:11" ht="63.95" customHeight="1">
      <c r="A91" s="54"/>
      <c r="B91" s="87" t="s">
        <v>134</v>
      </c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32.25" customHeight="1">
      <c r="A92" s="54"/>
      <c r="B92" s="55" t="s">
        <v>47</v>
      </c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20.100000000000001" customHeight="1">
      <c r="A93" s="54"/>
      <c r="B93" s="100" t="s">
        <v>48</v>
      </c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8" customHeight="1">
      <c r="A94" s="89">
        <v>16</v>
      </c>
      <c r="B94" s="90" t="s">
        <v>49</v>
      </c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8" customHeight="1">
      <c r="A95" s="56">
        <v>17</v>
      </c>
      <c r="B95" s="38" t="s">
        <v>50</v>
      </c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8" customHeight="1">
      <c r="A96" s="56">
        <v>18</v>
      </c>
      <c r="B96" s="38" t="s">
        <v>51</v>
      </c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8" customHeight="1">
      <c r="A97" s="56">
        <v>19</v>
      </c>
      <c r="B97" s="38" t="s">
        <v>52</v>
      </c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8" customHeight="1">
      <c r="A98" s="56">
        <v>20</v>
      </c>
      <c r="B98" s="38" t="s">
        <v>53</v>
      </c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8" customHeight="1">
      <c r="A99" s="56">
        <v>21</v>
      </c>
      <c r="B99" s="38" t="s">
        <v>54</v>
      </c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8" customHeight="1">
      <c r="A100" s="56">
        <v>22</v>
      </c>
      <c r="B100" s="38" t="s">
        <v>55</v>
      </c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8" customHeight="1">
      <c r="A101" s="56">
        <v>23</v>
      </c>
      <c r="B101" s="38" t="s">
        <v>56</v>
      </c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8" customHeight="1">
      <c r="A102" s="56">
        <v>24</v>
      </c>
      <c r="B102" s="38" t="s">
        <v>57</v>
      </c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8" customHeight="1">
      <c r="A103" s="56">
        <v>25</v>
      </c>
      <c r="B103" s="38" t="s">
        <v>136</v>
      </c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8" customHeight="1">
      <c r="A104" s="56">
        <v>26</v>
      </c>
      <c r="B104" s="38" t="s">
        <v>58</v>
      </c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20.100000000000001" customHeight="1" thickBot="1">
      <c r="A105" s="54"/>
      <c r="B105" s="4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20.100000000000001" customHeight="1" thickTop="1" thickBot="1">
      <c r="A106" s="54"/>
      <c r="B106" s="87" t="s">
        <v>135</v>
      </c>
      <c r="C106" s="19">
        <f t="shared" ref="C106" si="23">SUM(C94:C104)</f>
        <v>0</v>
      </c>
      <c r="D106" s="19">
        <f t="shared" ref="D106:K106" si="24">SUM(D94:D104)</f>
        <v>0</v>
      </c>
      <c r="E106" s="19">
        <f t="shared" si="24"/>
        <v>0</v>
      </c>
      <c r="F106" s="19">
        <f t="shared" ref="F106:J106" si="25">SUM(F94:F104)</f>
        <v>0</v>
      </c>
      <c r="G106" s="19">
        <f t="shared" ref="G106" si="26">SUM(G94:G104)</f>
        <v>0</v>
      </c>
      <c r="H106" s="19">
        <f t="shared" si="25"/>
        <v>0</v>
      </c>
      <c r="I106" s="19">
        <f t="shared" si="25"/>
        <v>0</v>
      </c>
      <c r="J106" s="19">
        <f t="shared" si="25"/>
        <v>0</v>
      </c>
      <c r="K106" s="19">
        <f t="shared" si="24"/>
        <v>0</v>
      </c>
    </row>
    <row r="107" spans="1:11" ht="42.95" customHeight="1">
      <c r="A107" s="101"/>
      <c r="B107" s="157" t="str">
        <f t="shared" ref="B107:C110" si="27">B57</f>
        <v>FABRIQUE 1</v>
      </c>
      <c r="C107" s="1" t="str">
        <f t="shared" si="27"/>
        <v>BUDGET 2015</v>
      </c>
      <c r="D107" s="1" t="str">
        <f t="shared" ref="D107:K107" si="28">D57</f>
        <v>COMPTE 2014</v>
      </c>
      <c r="E107" s="1" t="str">
        <f t="shared" si="28"/>
        <v>MB (1) 2015</v>
      </c>
      <c r="F107" s="1" t="str">
        <f t="shared" ref="F107:J107" si="29">F57</f>
        <v>BUDGET 2016</v>
      </c>
      <c r="G107" s="1" t="str">
        <f t="shared" ref="G107" si="30">G57</f>
        <v>MB (2) 2015</v>
      </c>
      <c r="H107" s="1" t="str">
        <f t="shared" si="29"/>
        <v>BUDGET 2017</v>
      </c>
      <c r="I107" s="1" t="str">
        <f t="shared" si="29"/>
        <v>COMPTE 2016</v>
      </c>
      <c r="J107" s="1" t="str">
        <f t="shared" si="29"/>
        <v>MB (1) 2017</v>
      </c>
      <c r="K107" s="1" t="str">
        <f t="shared" si="28"/>
        <v>BUDGET …</v>
      </c>
    </row>
    <row r="108" spans="1:11" ht="24.95" customHeight="1" thickBot="1">
      <c r="A108" s="102"/>
      <c r="B108" s="158" t="str">
        <f>B58</f>
        <v>DEPENSES DE LA FABRIQUE</v>
      </c>
      <c r="C108" s="133">
        <f t="shared" si="27"/>
        <v>0</v>
      </c>
      <c r="D108" s="133">
        <f t="shared" ref="D108:K108" si="31">D58</f>
        <v>0</v>
      </c>
      <c r="E108" s="133">
        <f t="shared" si="31"/>
        <v>0</v>
      </c>
      <c r="F108" s="133">
        <f t="shared" ref="F108:J108" si="32">F58</f>
        <v>0</v>
      </c>
      <c r="G108" s="133">
        <f t="shared" ref="G108" si="33">G58</f>
        <v>0</v>
      </c>
      <c r="H108" s="133">
        <f t="shared" si="32"/>
        <v>0</v>
      </c>
      <c r="I108" s="133">
        <f t="shared" si="32"/>
        <v>0</v>
      </c>
      <c r="J108" s="133">
        <f t="shared" si="32"/>
        <v>0</v>
      </c>
      <c r="K108" s="133">
        <f t="shared" si="31"/>
        <v>0</v>
      </c>
    </row>
    <row r="109" spans="1:11" ht="24.95" customHeight="1">
      <c r="A109" s="47"/>
      <c r="B109" s="48"/>
      <c r="C109" s="2" t="str">
        <f t="shared" si="27"/>
        <v>DEPOSÉ - RÉFORMÉ</v>
      </c>
      <c r="D109" s="2" t="str">
        <f t="shared" ref="D109:K109" si="34">D59</f>
        <v>DEPOSÉ - RÉFORMÉ</v>
      </c>
      <c r="E109" s="2" t="str">
        <f t="shared" si="34"/>
        <v>DEPOSÉ - RÉFORMÉ</v>
      </c>
      <c r="F109" s="2" t="str">
        <f t="shared" ref="F109:J109" si="35">F59</f>
        <v>DEPOSÉ - RÉFORMÉ</v>
      </c>
      <c r="G109" s="2" t="str">
        <f t="shared" ref="G109" si="36">G59</f>
        <v>DEPOSÉ - RÉFORMÉ</v>
      </c>
      <c r="H109" s="2" t="str">
        <f t="shared" si="35"/>
        <v>DEPOSÉ - RÉFORMÉ</v>
      </c>
      <c r="I109" s="2" t="str">
        <f t="shared" si="35"/>
        <v>DEPOSÉ - RÉFORMÉ</v>
      </c>
      <c r="J109" s="2" t="str">
        <f t="shared" si="35"/>
        <v>DEPOSÉ - RÉFORMÉ</v>
      </c>
      <c r="K109" s="2" t="str">
        <f t="shared" si="34"/>
        <v>DEPOSÉ - RÉFORMÉ</v>
      </c>
    </row>
    <row r="110" spans="1:11" ht="24.95" customHeight="1" thickBot="1">
      <c r="A110" s="62"/>
      <c r="B110" s="103" t="s">
        <v>30</v>
      </c>
      <c r="C110" s="37" t="str">
        <f t="shared" si="27"/>
        <v>ARRÊTÉ</v>
      </c>
      <c r="D110" s="37" t="str">
        <f t="shared" ref="D110:K110" si="37">D60</f>
        <v>ARRÊTÉ</v>
      </c>
      <c r="E110" s="37" t="str">
        <f t="shared" si="37"/>
        <v>ARRÊTÉ</v>
      </c>
      <c r="F110" s="37" t="str">
        <f t="shared" ref="F110:J110" si="38">F60</f>
        <v>ARRÊTÉ</v>
      </c>
      <c r="G110" s="37" t="str">
        <f t="shared" ref="G110" si="39">G60</f>
        <v>ARRÊTÉ</v>
      </c>
      <c r="H110" s="37" t="str">
        <f t="shared" si="38"/>
        <v>ARRÊTÉ</v>
      </c>
      <c r="I110" s="37" t="str">
        <f t="shared" si="38"/>
        <v>ARRÊTÉ</v>
      </c>
      <c r="J110" s="37" t="str">
        <f t="shared" si="38"/>
        <v>ARRÊTÉ</v>
      </c>
      <c r="K110" s="37" t="str">
        <f t="shared" si="37"/>
        <v>ARRÊTÉ</v>
      </c>
    </row>
    <row r="111" spans="1:11" ht="20.100000000000001" customHeight="1" thickTop="1" thickBot="1">
      <c r="A111" s="62"/>
      <c r="B111" s="87" t="s">
        <v>137</v>
      </c>
      <c r="C111" s="19">
        <f t="shared" ref="C111" si="40">C106</f>
        <v>0</v>
      </c>
      <c r="D111" s="19">
        <f t="shared" ref="D111:K111" si="41">D106</f>
        <v>0</v>
      </c>
      <c r="E111" s="19">
        <f t="shared" si="41"/>
        <v>0</v>
      </c>
      <c r="F111" s="19">
        <f t="shared" ref="F111:J111" si="42">F106</f>
        <v>0</v>
      </c>
      <c r="G111" s="19">
        <f t="shared" ref="G111" si="43">G106</f>
        <v>0</v>
      </c>
      <c r="H111" s="19">
        <f t="shared" si="42"/>
        <v>0</v>
      </c>
      <c r="I111" s="19">
        <f t="shared" si="42"/>
        <v>0</v>
      </c>
      <c r="J111" s="19">
        <f t="shared" si="42"/>
        <v>0</v>
      </c>
      <c r="K111" s="19">
        <f t="shared" si="41"/>
        <v>0</v>
      </c>
    </row>
    <row r="112" spans="1:11" ht="20.100000000000001" customHeight="1">
      <c r="A112" s="62"/>
      <c r="B112" s="10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20.100000000000001" customHeight="1">
      <c r="A113" s="62"/>
      <c r="B113" s="88" t="s">
        <v>59</v>
      </c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20.100000000000001" customHeight="1">
      <c r="A114" s="66">
        <v>27</v>
      </c>
      <c r="B114" s="105" t="s">
        <v>60</v>
      </c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20.100000000000001" customHeight="1">
      <c r="A115" s="70">
        <v>28</v>
      </c>
      <c r="B115" s="39" t="s">
        <v>61</v>
      </c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20.100000000000001" customHeight="1">
      <c r="A116" s="70">
        <v>29</v>
      </c>
      <c r="B116" s="39" t="s">
        <v>62</v>
      </c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20.100000000000001" customHeight="1">
      <c r="A117" s="70">
        <v>30</v>
      </c>
      <c r="B117" s="39" t="s">
        <v>63</v>
      </c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20.100000000000001" customHeight="1">
      <c r="A118" s="70">
        <v>31</v>
      </c>
      <c r="B118" s="39" t="s">
        <v>64</v>
      </c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20.100000000000001" customHeight="1">
      <c r="A119" s="70">
        <v>32</v>
      </c>
      <c r="B119" s="39" t="s">
        <v>65</v>
      </c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20.100000000000001" customHeight="1">
      <c r="A120" s="70">
        <v>33</v>
      </c>
      <c r="B120" s="39" t="s">
        <v>66</v>
      </c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20.100000000000001" customHeight="1">
      <c r="A121" s="70">
        <v>34</v>
      </c>
      <c r="B121" s="39" t="s">
        <v>67</v>
      </c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20.100000000000001" customHeight="1">
      <c r="A122" s="60">
        <v>35</v>
      </c>
      <c r="B122" s="106" t="s">
        <v>68</v>
      </c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20.100000000000001" customHeight="1">
      <c r="A123" s="107"/>
      <c r="B123" s="108" t="s">
        <v>138</v>
      </c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ht="20.100000000000001" customHeight="1">
      <c r="A124" s="107"/>
      <c r="B124" s="108" t="s">
        <v>139</v>
      </c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ht="20.100000000000001" customHeight="1">
      <c r="A125" s="107"/>
      <c r="B125" s="108" t="s">
        <v>69</v>
      </c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ht="20.100000000000001" customHeight="1">
      <c r="A126" s="107"/>
      <c r="B126" s="108" t="s">
        <v>140</v>
      </c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ht="20.100000000000001" customHeight="1">
      <c r="A127" s="62"/>
      <c r="B127" s="88" t="s">
        <v>70</v>
      </c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20.100000000000001" customHeight="1">
      <c r="A128" s="109">
        <v>36</v>
      </c>
      <c r="B128" s="110" t="s">
        <v>71</v>
      </c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20.100000000000001" customHeight="1">
      <c r="A129" s="111">
        <v>37</v>
      </c>
      <c r="B129" s="112" t="s">
        <v>72</v>
      </c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20.100000000000001" customHeight="1">
      <c r="A130" s="111">
        <v>38</v>
      </c>
      <c r="B130" s="112" t="s">
        <v>73</v>
      </c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20.100000000000001" customHeight="1">
      <c r="A131" s="70">
        <v>39</v>
      </c>
      <c r="B131" s="39" t="s">
        <v>74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20.100000000000001" customHeight="1">
      <c r="A132" s="70">
        <v>40</v>
      </c>
      <c r="B132" s="39" t="s">
        <v>75</v>
      </c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20.100000000000001" customHeight="1">
      <c r="A133" s="70">
        <v>41</v>
      </c>
      <c r="B133" s="39" t="s">
        <v>76</v>
      </c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20.100000000000001" customHeight="1">
      <c r="A134" s="111">
        <v>42</v>
      </c>
      <c r="B134" s="112" t="s">
        <v>77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20.100000000000001" customHeight="1">
      <c r="A135" s="70">
        <v>43</v>
      </c>
      <c r="B135" s="39" t="s">
        <v>141</v>
      </c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20.100000000000001" customHeight="1">
      <c r="A136" s="70">
        <v>44</v>
      </c>
      <c r="B136" s="39" t="s">
        <v>78</v>
      </c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20.100000000000001" customHeight="1">
      <c r="A137" s="70">
        <v>45</v>
      </c>
      <c r="B137" s="39" t="s">
        <v>79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20.100000000000001" customHeight="1">
      <c r="A138" s="70">
        <v>46</v>
      </c>
      <c r="B138" s="39" t="s">
        <v>80</v>
      </c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20.100000000000001" customHeight="1">
      <c r="A139" s="70">
        <v>47</v>
      </c>
      <c r="B139" s="113" t="s">
        <v>81</v>
      </c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20.100000000000001" customHeight="1">
      <c r="A140" s="70">
        <v>48</v>
      </c>
      <c r="B140" s="39" t="s">
        <v>82</v>
      </c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20.100000000000001" customHeight="1">
      <c r="A141" s="70">
        <v>49</v>
      </c>
      <c r="B141" s="113" t="s">
        <v>83</v>
      </c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20.100000000000001" customHeight="1">
      <c r="A142" s="114">
        <v>50</v>
      </c>
      <c r="B142" s="115" t="s">
        <v>142</v>
      </c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ht="20.100000000000001" customHeight="1">
      <c r="A143" s="107"/>
      <c r="B143" s="116" t="s">
        <v>143</v>
      </c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20.100000000000001" customHeight="1">
      <c r="A144" s="107"/>
      <c r="B144" s="116" t="s">
        <v>84</v>
      </c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20.100000000000001" customHeight="1">
      <c r="A145" s="107"/>
      <c r="B145" s="116" t="s">
        <v>85</v>
      </c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20.100000000000001" customHeight="1">
      <c r="A146" s="107"/>
      <c r="B146" s="116" t="s">
        <v>86</v>
      </c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20.100000000000001" customHeight="1">
      <c r="A147" s="107"/>
      <c r="B147" s="116" t="s">
        <v>144</v>
      </c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ht="20.100000000000001" customHeight="1">
      <c r="A148" s="107"/>
      <c r="B148" s="116" t="s">
        <v>145</v>
      </c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20.100000000000001" customHeight="1">
      <c r="A149" s="107"/>
      <c r="B149" s="116" t="s">
        <v>87</v>
      </c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20.100000000000001" customHeight="1">
      <c r="A150" s="107"/>
      <c r="B150" s="116" t="s">
        <v>88</v>
      </c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20.100000000000001" customHeight="1">
      <c r="A151" s="107"/>
      <c r="B151" s="116" t="s">
        <v>146</v>
      </c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20.100000000000001" customHeight="1">
      <c r="A152" s="107"/>
      <c r="B152" s="116" t="s">
        <v>147</v>
      </c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ht="20.100000000000001" customHeight="1">
      <c r="A153" s="107"/>
      <c r="B153" s="116" t="s">
        <v>148</v>
      </c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20.100000000000001" customHeight="1" thickBot="1">
      <c r="A154" s="62"/>
      <c r="B154" s="116" t="s">
        <v>149</v>
      </c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20.100000000000001" customHeight="1" thickBot="1">
      <c r="A155" s="141">
        <v>50</v>
      </c>
      <c r="B155" s="147" t="s">
        <v>187</v>
      </c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20.100000000000001" customHeight="1">
      <c r="A156" s="107"/>
      <c r="B156" s="138" t="s">
        <v>185</v>
      </c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20.100000000000001" customHeight="1" thickBot="1">
      <c r="A157" s="107"/>
      <c r="B157" s="124" t="s">
        <v>186</v>
      </c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20.100000000000001" customHeight="1" thickTop="1" thickBot="1">
      <c r="A158" s="62"/>
      <c r="B158" s="148" t="s">
        <v>150</v>
      </c>
      <c r="C158" s="34">
        <f t="shared" ref="C158:K158" si="44">SUM(C111:C157)</f>
        <v>0</v>
      </c>
      <c r="D158" s="34">
        <f t="shared" si="44"/>
        <v>0</v>
      </c>
      <c r="E158" s="34">
        <f t="shared" si="44"/>
        <v>0</v>
      </c>
      <c r="F158" s="34">
        <f t="shared" si="44"/>
        <v>0</v>
      </c>
      <c r="G158" s="34">
        <f t="shared" si="44"/>
        <v>0</v>
      </c>
      <c r="H158" s="34">
        <f t="shared" si="44"/>
        <v>0</v>
      </c>
      <c r="I158" s="34">
        <f t="shared" si="44"/>
        <v>0</v>
      </c>
      <c r="J158" s="34">
        <f t="shared" si="44"/>
        <v>0</v>
      </c>
      <c r="K158" s="34">
        <f t="shared" si="44"/>
        <v>0</v>
      </c>
    </row>
    <row r="159" spans="1:11" ht="20.100000000000001" customHeight="1" thickBot="1">
      <c r="A159" s="117"/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1:11" ht="20.100000000000001" customHeight="1" thickTop="1" thickBot="1">
      <c r="A160" s="161"/>
      <c r="B160" s="162" t="s">
        <v>151</v>
      </c>
      <c r="C160" s="145">
        <f t="shared" ref="C160:K160" si="45">(C31-C21)*0.05</f>
        <v>0</v>
      </c>
      <c r="D160" s="145">
        <f t="shared" si="45"/>
        <v>0</v>
      </c>
      <c r="E160" s="145">
        <f t="shared" si="45"/>
        <v>0</v>
      </c>
      <c r="F160" s="145">
        <f t="shared" si="45"/>
        <v>0</v>
      </c>
      <c r="G160" s="145">
        <f t="shared" ref="G160" si="46">(G31-G21)*0.05</f>
        <v>0</v>
      </c>
      <c r="H160" s="145">
        <f t="shared" si="45"/>
        <v>0</v>
      </c>
      <c r="I160" s="145">
        <f t="shared" si="45"/>
        <v>0</v>
      </c>
      <c r="J160" s="145">
        <f t="shared" si="45"/>
        <v>0</v>
      </c>
      <c r="K160" s="145">
        <f t="shared" si="45"/>
        <v>0</v>
      </c>
    </row>
    <row r="161" spans="1:11" ht="42.95" customHeight="1" thickTop="1">
      <c r="A161" s="142"/>
      <c r="B161" s="159" t="str">
        <f t="shared" ref="B161:K161" si="47">B107</f>
        <v>FABRIQUE 1</v>
      </c>
      <c r="C161" s="143" t="str">
        <f t="shared" si="47"/>
        <v>BUDGET 2015</v>
      </c>
      <c r="D161" s="143" t="str">
        <f t="shared" si="47"/>
        <v>COMPTE 2014</v>
      </c>
      <c r="E161" s="143" t="str">
        <f t="shared" si="47"/>
        <v>MB (1) 2015</v>
      </c>
      <c r="F161" s="143" t="str">
        <f t="shared" si="47"/>
        <v>BUDGET 2016</v>
      </c>
      <c r="G161" s="143" t="str">
        <f t="shared" ref="G161" si="48">G107</f>
        <v>MB (2) 2015</v>
      </c>
      <c r="H161" s="143" t="str">
        <f t="shared" si="47"/>
        <v>BUDGET 2017</v>
      </c>
      <c r="I161" s="143" t="str">
        <f t="shared" si="47"/>
        <v>COMPTE 2016</v>
      </c>
      <c r="J161" s="143" t="str">
        <f t="shared" si="47"/>
        <v>MB (1) 2017</v>
      </c>
      <c r="K161" s="143" t="str">
        <f t="shared" si="47"/>
        <v>BUDGET …</v>
      </c>
    </row>
    <row r="162" spans="1:11" ht="24.95" customHeight="1" thickBot="1">
      <c r="A162" s="102"/>
      <c r="B162" s="158" t="str">
        <f>B108</f>
        <v>DEPENSES DE LA FABRIQUE</v>
      </c>
      <c r="C162" s="133">
        <f t="shared" ref="C162:K164" si="49">C108</f>
        <v>0</v>
      </c>
      <c r="D162" s="133">
        <f t="shared" si="49"/>
        <v>0</v>
      </c>
      <c r="E162" s="133">
        <f t="shared" si="49"/>
        <v>0</v>
      </c>
      <c r="F162" s="133">
        <f t="shared" ref="F162:J162" si="50">F108</f>
        <v>0</v>
      </c>
      <c r="G162" s="133">
        <f t="shared" ref="G162" si="51">G108</f>
        <v>0</v>
      </c>
      <c r="H162" s="133">
        <f t="shared" si="50"/>
        <v>0</v>
      </c>
      <c r="I162" s="133">
        <f t="shared" si="50"/>
        <v>0</v>
      </c>
      <c r="J162" s="133">
        <f t="shared" si="50"/>
        <v>0</v>
      </c>
      <c r="K162" s="133">
        <f t="shared" si="49"/>
        <v>0</v>
      </c>
    </row>
    <row r="163" spans="1:11" ht="24.95" customHeight="1">
      <c r="A163" s="47"/>
      <c r="B163" s="48"/>
      <c r="C163" s="2" t="str">
        <f t="shared" si="49"/>
        <v>DEPOSÉ - RÉFORMÉ</v>
      </c>
      <c r="D163" s="2" t="str">
        <f t="shared" si="49"/>
        <v>DEPOSÉ - RÉFORMÉ</v>
      </c>
      <c r="E163" s="2" t="str">
        <f t="shared" si="49"/>
        <v>DEPOSÉ - RÉFORMÉ</v>
      </c>
      <c r="F163" s="2" t="str">
        <f t="shared" ref="F163:J163" si="52">F109</f>
        <v>DEPOSÉ - RÉFORMÉ</v>
      </c>
      <c r="G163" s="2" t="str">
        <f t="shared" ref="G163" si="53">G109</f>
        <v>DEPOSÉ - RÉFORMÉ</v>
      </c>
      <c r="H163" s="2" t="str">
        <f t="shared" si="52"/>
        <v>DEPOSÉ - RÉFORMÉ</v>
      </c>
      <c r="I163" s="2" t="str">
        <f t="shared" si="52"/>
        <v>DEPOSÉ - RÉFORMÉ</v>
      </c>
      <c r="J163" s="2" t="str">
        <f t="shared" si="52"/>
        <v>DEPOSÉ - RÉFORMÉ</v>
      </c>
      <c r="K163" s="2" t="str">
        <f t="shared" si="49"/>
        <v>DEPOSÉ - RÉFORMÉ</v>
      </c>
    </row>
    <row r="164" spans="1:11" ht="24.95" customHeight="1" thickBot="1">
      <c r="A164" s="51"/>
      <c r="B164" s="52" t="s">
        <v>30</v>
      </c>
      <c r="C164" s="3" t="str">
        <f t="shared" si="49"/>
        <v>ARRÊTÉ</v>
      </c>
      <c r="D164" s="3" t="str">
        <f t="shared" si="49"/>
        <v>ARRÊTÉ</v>
      </c>
      <c r="E164" s="3" t="str">
        <f t="shared" si="49"/>
        <v>ARRÊTÉ</v>
      </c>
      <c r="F164" s="3" t="str">
        <f t="shared" ref="F164:J164" si="54">F110</f>
        <v>ARRÊTÉ</v>
      </c>
      <c r="G164" s="3" t="str">
        <f t="shared" ref="G164" si="55">G110</f>
        <v>ARRÊTÉ</v>
      </c>
      <c r="H164" s="3" t="str">
        <f t="shared" si="54"/>
        <v>ARRÊTÉ</v>
      </c>
      <c r="I164" s="3" t="str">
        <f t="shared" si="54"/>
        <v>ARRÊTÉ</v>
      </c>
      <c r="J164" s="3" t="str">
        <f t="shared" si="54"/>
        <v>ARRÊTÉ</v>
      </c>
      <c r="K164" s="3" t="str">
        <f t="shared" si="49"/>
        <v>ARRÊTÉ</v>
      </c>
    </row>
    <row r="165" spans="1:11" ht="20.100000000000001" customHeight="1" thickTop="1">
      <c r="A165" s="62"/>
      <c r="B165" s="104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ht="20.100000000000001" customHeight="1">
      <c r="A166" s="62"/>
      <c r="B166" s="120" t="s">
        <v>89</v>
      </c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ht="20.100000000000001" customHeight="1">
      <c r="A167" s="66">
        <v>51</v>
      </c>
      <c r="B167" s="42" t="s">
        <v>162</v>
      </c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20.100000000000001" customHeight="1">
      <c r="A168" s="70">
        <v>52</v>
      </c>
      <c r="B168" s="39" t="s">
        <v>163</v>
      </c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 ht="20.100000000000001" customHeight="1">
      <c r="A169" s="70">
        <v>53</v>
      </c>
      <c r="B169" s="39" t="s">
        <v>90</v>
      </c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 ht="39.75" customHeight="1">
      <c r="A170" s="70">
        <v>54</v>
      </c>
      <c r="B170" s="121" t="s">
        <v>152</v>
      </c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20.100000000000001" customHeight="1">
      <c r="A171" s="70">
        <v>55</v>
      </c>
      <c r="B171" s="39" t="s">
        <v>91</v>
      </c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ht="20.100000000000001" customHeight="1">
      <c r="A172" s="70">
        <v>56</v>
      </c>
      <c r="B172" s="39" t="s">
        <v>92</v>
      </c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ht="20.100000000000001" customHeight="1">
      <c r="A173" s="70">
        <v>57</v>
      </c>
      <c r="B173" s="39" t="s">
        <v>93</v>
      </c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 ht="20.100000000000001" customHeight="1">
      <c r="A174" s="70">
        <v>58</v>
      </c>
      <c r="B174" s="39" t="s">
        <v>94</v>
      </c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 ht="20.100000000000001" customHeight="1">
      <c r="A175" s="70">
        <v>59</v>
      </c>
      <c r="B175" s="39" t="s">
        <v>95</v>
      </c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 ht="20.100000000000001" customHeight="1">
      <c r="A176" s="70">
        <v>60</v>
      </c>
      <c r="B176" s="39" t="s">
        <v>96</v>
      </c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 ht="20.100000000000001" customHeight="1">
      <c r="A177" s="114">
        <v>61</v>
      </c>
      <c r="B177" s="121" t="s">
        <v>97</v>
      </c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20.100000000000001" customHeight="1">
      <c r="A178" s="107"/>
      <c r="B178" s="108" t="s">
        <v>98</v>
      </c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20.100000000000001" customHeight="1">
      <c r="A179" s="107"/>
      <c r="B179" s="108" t="s">
        <v>99</v>
      </c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20.100000000000001" customHeight="1" thickBot="1">
      <c r="A180" s="122"/>
      <c r="B180" s="123" t="s">
        <v>184</v>
      </c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20.100000000000001" customHeight="1" thickBot="1">
      <c r="A181" s="141">
        <v>62</v>
      </c>
      <c r="B181" s="147" t="s">
        <v>188</v>
      </c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20.100000000000001" customHeight="1">
      <c r="A182" s="107"/>
      <c r="B182" s="108" t="s">
        <v>98</v>
      </c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20.100000000000001" customHeight="1">
      <c r="A183" s="107"/>
      <c r="B183" s="108" t="s">
        <v>99</v>
      </c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20.100000000000001" customHeight="1" thickBot="1">
      <c r="A184" s="107"/>
      <c r="B184" s="108"/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1:11" ht="20.100000000000001" customHeight="1" thickBot="1">
      <c r="A185" s="62"/>
      <c r="B185" s="99" t="s">
        <v>153</v>
      </c>
      <c r="C185" s="34">
        <f t="shared" ref="C185" si="56">SUM(C167:C183)</f>
        <v>0</v>
      </c>
      <c r="D185" s="34">
        <f t="shared" ref="D185:K185" si="57">SUM(D167:D183)</f>
        <v>0</v>
      </c>
      <c r="E185" s="34">
        <f t="shared" si="57"/>
        <v>0</v>
      </c>
      <c r="F185" s="34">
        <f t="shared" ref="F185:J185" si="58">SUM(F167:F183)</f>
        <v>0</v>
      </c>
      <c r="G185" s="34">
        <f t="shared" ref="G185" si="59">SUM(G167:G183)</f>
        <v>0</v>
      </c>
      <c r="H185" s="34">
        <f t="shared" si="58"/>
        <v>0</v>
      </c>
      <c r="I185" s="34">
        <f t="shared" si="58"/>
        <v>0</v>
      </c>
      <c r="J185" s="34">
        <f t="shared" si="58"/>
        <v>0</v>
      </c>
      <c r="K185" s="34">
        <f t="shared" si="57"/>
        <v>0</v>
      </c>
    </row>
    <row r="186" spans="1:11" ht="20.100000000000001" customHeight="1">
      <c r="A186" s="62"/>
      <c r="B186" s="73"/>
      <c r="C186" s="35"/>
      <c r="D186" s="35"/>
      <c r="E186" s="35"/>
      <c r="F186" s="35"/>
      <c r="G186" s="35"/>
      <c r="H186" s="35"/>
      <c r="I186" s="35"/>
      <c r="J186" s="35"/>
      <c r="K186" s="35"/>
    </row>
    <row r="187" spans="1:11" ht="20.100000000000001" customHeight="1">
      <c r="A187" s="62"/>
      <c r="B187" s="120" t="s">
        <v>100</v>
      </c>
      <c r="C187" s="35"/>
      <c r="D187" s="35"/>
      <c r="E187" s="35"/>
      <c r="F187" s="35"/>
      <c r="G187" s="35"/>
      <c r="H187" s="35"/>
      <c r="I187" s="35"/>
      <c r="J187" s="35"/>
      <c r="K187" s="35"/>
    </row>
    <row r="188" spans="1:11" ht="20.100000000000001" customHeight="1">
      <c r="A188" s="62"/>
      <c r="B188" s="103" t="s">
        <v>101</v>
      </c>
      <c r="C188" s="35"/>
      <c r="D188" s="35"/>
      <c r="E188" s="35"/>
      <c r="F188" s="35"/>
      <c r="G188" s="35"/>
      <c r="H188" s="35"/>
      <c r="I188" s="35"/>
      <c r="J188" s="35"/>
      <c r="K188" s="35"/>
    </row>
    <row r="189" spans="1:11" ht="29.25" customHeight="1">
      <c r="A189" s="62"/>
      <c r="B189" s="73" t="s">
        <v>111</v>
      </c>
      <c r="C189" s="7">
        <f t="shared" ref="C189:K189" si="60">C90</f>
        <v>0</v>
      </c>
      <c r="D189" s="7">
        <f t="shared" si="60"/>
        <v>0</v>
      </c>
      <c r="E189" s="7">
        <f t="shared" si="60"/>
        <v>0</v>
      </c>
      <c r="F189" s="7">
        <f t="shared" si="60"/>
        <v>0</v>
      </c>
      <c r="G189" s="7">
        <f t="shared" ref="G189" si="61">G90</f>
        <v>0</v>
      </c>
      <c r="H189" s="7">
        <f t="shared" si="60"/>
        <v>0</v>
      </c>
      <c r="I189" s="7">
        <f t="shared" si="60"/>
        <v>0</v>
      </c>
      <c r="J189" s="7">
        <f t="shared" si="60"/>
        <v>0</v>
      </c>
      <c r="K189" s="7">
        <f t="shared" si="60"/>
        <v>0</v>
      </c>
    </row>
    <row r="190" spans="1:11" ht="42" customHeight="1">
      <c r="A190" s="62"/>
      <c r="B190" s="126" t="s">
        <v>109</v>
      </c>
      <c r="C190" s="7">
        <f t="shared" ref="C190" si="62">C158</f>
        <v>0</v>
      </c>
      <c r="D190" s="7">
        <f t="shared" ref="D190:K190" si="63">D158</f>
        <v>0</v>
      </c>
      <c r="E190" s="7">
        <f t="shared" si="63"/>
        <v>0</v>
      </c>
      <c r="F190" s="7">
        <f t="shared" ref="F190:J190" si="64">F158</f>
        <v>0</v>
      </c>
      <c r="G190" s="7">
        <f t="shared" ref="G190" si="65">G158</f>
        <v>0</v>
      </c>
      <c r="H190" s="7">
        <f t="shared" si="64"/>
        <v>0</v>
      </c>
      <c r="I190" s="7">
        <f t="shared" si="64"/>
        <v>0</v>
      </c>
      <c r="J190" s="7">
        <f t="shared" si="64"/>
        <v>0</v>
      </c>
      <c r="K190" s="7">
        <f t="shared" si="63"/>
        <v>0</v>
      </c>
    </row>
    <row r="191" spans="1:11" ht="42" customHeight="1" thickBot="1">
      <c r="A191" s="62"/>
      <c r="B191" s="126" t="s">
        <v>110</v>
      </c>
      <c r="C191" s="7">
        <f t="shared" ref="C191:K191" si="66">C185</f>
        <v>0</v>
      </c>
      <c r="D191" s="7">
        <f t="shared" si="66"/>
        <v>0</v>
      </c>
      <c r="E191" s="7">
        <f t="shared" si="66"/>
        <v>0</v>
      </c>
      <c r="F191" s="7">
        <f t="shared" si="66"/>
        <v>0</v>
      </c>
      <c r="G191" s="7">
        <f t="shared" ref="G191" si="67">G185</f>
        <v>0</v>
      </c>
      <c r="H191" s="7">
        <f t="shared" si="66"/>
        <v>0</v>
      </c>
      <c r="I191" s="7">
        <f t="shared" si="66"/>
        <v>0</v>
      </c>
      <c r="J191" s="7">
        <f t="shared" si="66"/>
        <v>0</v>
      </c>
      <c r="K191" s="7">
        <f t="shared" si="66"/>
        <v>0</v>
      </c>
    </row>
    <row r="192" spans="1:11" ht="24.95" customHeight="1" thickBot="1">
      <c r="A192" s="54"/>
      <c r="B192" s="72" t="s">
        <v>102</v>
      </c>
      <c r="C192" s="36">
        <f t="shared" ref="C192:K192" si="68">SUM(C189:C191)</f>
        <v>0</v>
      </c>
      <c r="D192" s="36">
        <f t="shared" si="68"/>
        <v>0</v>
      </c>
      <c r="E192" s="36">
        <f t="shared" si="68"/>
        <v>0</v>
      </c>
      <c r="F192" s="36">
        <f t="shared" si="68"/>
        <v>0</v>
      </c>
      <c r="G192" s="36">
        <f t="shared" si="68"/>
        <v>0</v>
      </c>
      <c r="H192" s="36">
        <f t="shared" si="68"/>
        <v>0</v>
      </c>
      <c r="I192" s="36">
        <f t="shared" si="68"/>
        <v>0</v>
      </c>
      <c r="J192" s="36">
        <f t="shared" si="68"/>
        <v>0</v>
      </c>
      <c r="K192" s="36">
        <f t="shared" si="68"/>
        <v>0</v>
      </c>
    </row>
    <row r="193" spans="1:11" ht="20.100000000000001" customHeight="1">
      <c r="A193" s="62"/>
      <c r="B193" s="103"/>
      <c r="C193" s="35"/>
      <c r="D193" s="35"/>
      <c r="E193" s="35"/>
      <c r="F193" s="35"/>
      <c r="G193" s="35"/>
      <c r="H193" s="35"/>
      <c r="I193" s="35"/>
      <c r="J193" s="35"/>
      <c r="K193" s="35"/>
    </row>
    <row r="194" spans="1:11" ht="20.100000000000001" customHeight="1">
      <c r="A194" s="62"/>
      <c r="B194" s="103" t="s">
        <v>103</v>
      </c>
      <c r="C194" s="7">
        <f t="shared" ref="C194:K194" si="69">C52</f>
        <v>0</v>
      </c>
      <c r="D194" s="7">
        <f t="shared" si="69"/>
        <v>0</v>
      </c>
      <c r="E194" s="7">
        <f t="shared" si="69"/>
        <v>0</v>
      </c>
      <c r="F194" s="7">
        <f t="shared" si="69"/>
        <v>0</v>
      </c>
      <c r="G194" s="7">
        <f t="shared" ref="G194" si="70">G52</f>
        <v>0</v>
      </c>
      <c r="H194" s="7">
        <f t="shared" si="69"/>
        <v>0</v>
      </c>
      <c r="I194" s="7">
        <f t="shared" si="69"/>
        <v>0</v>
      </c>
      <c r="J194" s="7">
        <f t="shared" si="69"/>
        <v>0</v>
      </c>
      <c r="K194" s="7">
        <f t="shared" si="69"/>
        <v>0</v>
      </c>
    </row>
    <row r="195" spans="1:11" ht="20.100000000000001" customHeight="1">
      <c r="A195" s="62"/>
      <c r="B195" s="103" t="s">
        <v>155</v>
      </c>
      <c r="C195" s="7">
        <f t="shared" ref="C195" si="71">C192</f>
        <v>0</v>
      </c>
      <c r="D195" s="7">
        <f t="shared" ref="D195:K195" si="72">D192</f>
        <v>0</v>
      </c>
      <c r="E195" s="7">
        <f t="shared" si="72"/>
        <v>0</v>
      </c>
      <c r="F195" s="7">
        <f t="shared" ref="F195:J195" si="73">F192</f>
        <v>0</v>
      </c>
      <c r="G195" s="7">
        <f t="shared" ref="G195" si="74">G192</f>
        <v>0</v>
      </c>
      <c r="H195" s="7">
        <f t="shared" si="73"/>
        <v>0</v>
      </c>
      <c r="I195" s="7">
        <f t="shared" si="73"/>
        <v>0</v>
      </c>
      <c r="J195" s="7">
        <f t="shared" si="73"/>
        <v>0</v>
      </c>
      <c r="K195" s="7">
        <f t="shared" si="72"/>
        <v>0</v>
      </c>
    </row>
    <row r="196" spans="1:11" ht="30.75" customHeight="1">
      <c r="A196" s="62"/>
      <c r="B196" s="127" t="s">
        <v>104</v>
      </c>
      <c r="C196" s="33">
        <f t="shared" ref="C196:K196" si="75">C194-C195</f>
        <v>0</v>
      </c>
      <c r="D196" s="33">
        <f t="shared" si="75"/>
        <v>0</v>
      </c>
      <c r="E196" s="33">
        <f t="shared" si="75"/>
        <v>0</v>
      </c>
      <c r="F196" s="33">
        <f t="shared" si="75"/>
        <v>0</v>
      </c>
      <c r="G196" s="33">
        <f t="shared" si="75"/>
        <v>0</v>
      </c>
      <c r="H196" s="33">
        <f t="shared" si="75"/>
        <v>0</v>
      </c>
      <c r="I196" s="33">
        <f t="shared" si="75"/>
        <v>0</v>
      </c>
      <c r="J196" s="33">
        <f t="shared" si="75"/>
        <v>0</v>
      </c>
      <c r="K196" s="33">
        <f t="shared" si="75"/>
        <v>0</v>
      </c>
    </row>
    <row r="197" spans="1:11" ht="20.100000000000001" customHeight="1">
      <c r="A197" s="62"/>
      <c r="B197" s="128"/>
      <c r="C197" s="129"/>
      <c r="D197" s="129"/>
      <c r="E197" s="129"/>
      <c r="F197" s="129"/>
      <c r="G197" s="129"/>
      <c r="H197" s="129"/>
      <c r="I197" s="129"/>
      <c r="J197" s="129"/>
      <c r="K197" s="129"/>
    </row>
    <row r="198" spans="1:11" ht="24.95" customHeight="1">
      <c r="A198" s="62"/>
      <c r="B198" s="168" t="s">
        <v>164</v>
      </c>
      <c r="C198" s="169"/>
      <c r="D198" s="169"/>
      <c r="E198" s="169"/>
      <c r="F198" s="169"/>
      <c r="G198" s="169"/>
      <c r="H198" s="169"/>
      <c r="I198" s="169"/>
      <c r="J198" s="169"/>
      <c r="K198" s="169"/>
    </row>
    <row r="199" spans="1:11" ht="24.95" customHeight="1">
      <c r="A199" s="130"/>
      <c r="B199" s="164" t="s">
        <v>165</v>
      </c>
      <c r="C199" s="174"/>
      <c r="D199" s="174"/>
      <c r="E199" s="174"/>
      <c r="F199" s="174"/>
      <c r="G199" s="174"/>
      <c r="H199" s="174"/>
      <c r="I199" s="174"/>
      <c r="J199" s="174"/>
      <c r="K199" s="174"/>
    </row>
    <row r="200" spans="1:11" ht="24.95" customHeight="1">
      <c r="A200" s="131"/>
      <c r="B200" s="165" t="s">
        <v>166</v>
      </c>
      <c r="C200" s="175"/>
      <c r="D200" s="175"/>
      <c r="E200" s="175"/>
      <c r="F200" s="175"/>
      <c r="G200" s="175"/>
      <c r="H200" s="175"/>
      <c r="I200" s="175"/>
      <c r="J200" s="175"/>
      <c r="K200" s="175"/>
    </row>
    <row r="201" spans="1:11" ht="24.95" customHeight="1">
      <c r="A201" s="131"/>
      <c r="B201" s="166" t="s">
        <v>167</v>
      </c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1:11" ht="24.95" customHeight="1">
      <c r="A202" s="149"/>
      <c r="B202" s="165" t="s">
        <v>168</v>
      </c>
      <c r="C202" s="177"/>
      <c r="D202" s="177"/>
      <c r="E202" s="177"/>
      <c r="F202" s="177"/>
      <c r="G202" s="177"/>
      <c r="H202" s="177"/>
      <c r="I202" s="177"/>
      <c r="J202" s="177"/>
      <c r="K202" s="177"/>
    </row>
    <row r="203" spans="1:11" ht="24.95" customHeight="1">
      <c r="A203" s="149"/>
      <c r="B203" s="165" t="s">
        <v>169</v>
      </c>
      <c r="C203" s="177"/>
      <c r="D203" s="177"/>
      <c r="E203" s="177"/>
      <c r="F203" s="177"/>
      <c r="G203" s="177"/>
      <c r="H203" s="177"/>
      <c r="I203" s="177"/>
      <c r="J203" s="177"/>
      <c r="K203" s="177"/>
    </row>
    <row r="204" spans="1:11" ht="24.95" customHeight="1">
      <c r="A204" s="149"/>
      <c r="B204" s="166" t="s">
        <v>171</v>
      </c>
      <c r="C204" s="177"/>
      <c r="D204" s="177"/>
      <c r="E204" s="177"/>
      <c r="F204" s="177"/>
      <c r="G204" s="177"/>
      <c r="H204" s="177"/>
      <c r="I204" s="177"/>
      <c r="J204" s="177"/>
      <c r="K204" s="177"/>
    </row>
    <row r="205" spans="1:11" ht="34.5" customHeight="1">
      <c r="A205" s="150"/>
      <c r="B205" s="167" t="s">
        <v>170</v>
      </c>
      <c r="C205" s="171"/>
      <c r="D205" s="171"/>
      <c r="E205" s="171"/>
      <c r="F205" s="171"/>
      <c r="G205" s="171"/>
      <c r="H205" s="171"/>
      <c r="I205" s="171"/>
      <c r="J205" s="171"/>
      <c r="K205" s="171"/>
    </row>
  </sheetData>
  <pageMargins left="0.19685039370078741" right="0.19685039370078741" top="0.19685039370078741" bottom="0.19685039370078741" header="0.39370078740157483" footer="0.19685039370078741"/>
  <pageSetup paperSize="8" scale="74" firstPageNumber="0" fitToHeight="0" orientation="landscape" r:id="rId1"/>
  <headerFooter alignWithMargins="0">
    <oddHeader>&amp;L&amp;8&amp;A P &amp;P / &amp;N</oddHeader>
  </headerFooter>
  <rowBreaks count="2" manualBreakCount="2">
    <brk id="56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showZeros="0" zoomScale="75" zoomScaleNormal="75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baseColWidth="10" defaultColWidth="11.7109375" defaultRowHeight="24.95" customHeight="1"/>
  <cols>
    <col min="1" max="1" width="4.28515625" style="132" customWidth="1"/>
    <col min="2" max="2" width="61" style="46" customWidth="1"/>
    <col min="3" max="6" width="16.7109375" style="50" customWidth="1"/>
    <col min="7" max="16384" width="11.7109375" style="50"/>
  </cols>
  <sheetData>
    <row r="1" spans="1:6" s="46" customFormat="1" ht="39" customHeight="1" thickBot="1">
      <c r="A1" s="43"/>
      <c r="B1" s="44" t="s">
        <v>182</v>
      </c>
      <c r="C1" s="45" t="s">
        <v>156</v>
      </c>
      <c r="D1" s="45" t="s">
        <v>156</v>
      </c>
      <c r="E1" s="45" t="s">
        <v>157</v>
      </c>
      <c r="F1" s="45" t="s">
        <v>157</v>
      </c>
    </row>
    <row r="2" spans="1:6" ht="24.95" customHeight="1">
      <c r="A2" s="47"/>
      <c r="B2" s="48" t="s">
        <v>113</v>
      </c>
      <c r="C2" s="49" t="s">
        <v>180</v>
      </c>
      <c r="D2" s="137" t="s">
        <v>181</v>
      </c>
      <c r="E2" s="49" t="s">
        <v>180</v>
      </c>
      <c r="F2" s="137" t="s">
        <v>181</v>
      </c>
    </row>
    <row r="3" spans="1:6" ht="24.95" customHeight="1" thickBot="1">
      <c r="A3" s="51"/>
      <c r="B3" s="52" t="s">
        <v>0</v>
      </c>
      <c r="C3" s="53"/>
      <c r="D3" s="134" t="s">
        <v>172</v>
      </c>
      <c r="E3" s="53"/>
      <c r="F3" s="134" t="s">
        <v>172</v>
      </c>
    </row>
    <row r="4" spans="1:6" ht="24.95" customHeight="1" thickTop="1">
      <c r="A4" s="54"/>
      <c r="B4" s="55" t="s">
        <v>121</v>
      </c>
      <c r="C4" s="8"/>
      <c r="D4" s="8"/>
      <c r="E4" s="8"/>
      <c r="F4" s="8"/>
    </row>
    <row r="5" spans="1:6" ht="18" customHeight="1">
      <c r="A5" s="56">
        <v>1</v>
      </c>
      <c r="B5" s="38" t="s">
        <v>1</v>
      </c>
      <c r="C5" s="4"/>
      <c r="D5" s="4"/>
      <c r="E5" s="4"/>
      <c r="F5" s="4"/>
    </row>
    <row r="6" spans="1:6" ht="18" customHeight="1">
      <c r="A6" s="56">
        <v>2</v>
      </c>
      <c r="B6" s="38" t="s">
        <v>2</v>
      </c>
      <c r="C6" s="4"/>
      <c r="D6" s="4"/>
      <c r="E6" s="4"/>
      <c r="F6" s="4"/>
    </row>
    <row r="7" spans="1:6" ht="18" customHeight="1">
      <c r="A7" s="56">
        <v>3</v>
      </c>
      <c r="B7" s="38" t="s">
        <v>3</v>
      </c>
      <c r="C7" s="4"/>
      <c r="D7" s="4"/>
      <c r="E7" s="4"/>
      <c r="F7" s="4"/>
    </row>
    <row r="8" spans="1:6" ht="18" customHeight="1">
      <c r="A8" s="56">
        <v>4</v>
      </c>
      <c r="B8" s="38" t="s">
        <v>4</v>
      </c>
      <c r="C8" s="4"/>
      <c r="D8" s="4"/>
      <c r="E8" s="4"/>
      <c r="F8" s="4"/>
    </row>
    <row r="9" spans="1:6" ht="18" customHeight="1">
      <c r="A9" s="56">
        <v>5</v>
      </c>
      <c r="B9" s="38" t="s">
        <v>5</v>
      </c>
      <c r="C9" s="4"/>
      <c r="D9" s="4"/>
      <c r="E9" s="4"/>
      <c r="F9" s="4"/>
    </row>
    <row r="10" spans="1:6" ht="18" customHeight="1">
      <c r="A10" s="56">
        <v>6</v>
      </c>
      <c r="B10" s="38" t="s">
        <v>6</v>
      </c>
      <c r="C10" s="4">
        <v>866.56</v>
      </c>
      <c r="D10" s="136">
        <v>1500</v>
      </c>
      <c r="E10" s="4">
        <v>866.56</v>
      </c>
      <c r="F10" s="136">
        <v>1000</v>
      </c>
    </row>
    <row r="11" spans="1:6" ht="18" customHeight="1">
      <c r="A11" s="56">
        <v>7</v>
      </c>
      <c r="B11" s="38" t="s">
        <v>7</v>
      </c>
      <c r="C11" s="4">
        <v>86.56</v>
      </c>
      <c r="D11" s="4">
        <v>86.56</v>
      </c>
      <c r="E11" s="4">
        <v>86.56</v>
      </c>
      <c r="F11" s="136">
        <v>25</v>
      </c>
    </row>
    <row r="12" spans="1:6" ht="18" customHeight="1">
      <c r="A12" s="56">
        <v>8</v>
      </c>
      <c r="B12" s="38" t="s">
        <v>8</v>
      </c>
      <c r="C12" s="4"/>
      <c r="D12" s="4"/>
      <c r="E12" s="4"/>
      <c r="F12" s="4"/>
    </row>
    <row r="13" spans="1:6" ht="18" customHeight="1">
      <c r="A13" s="56">
        <v>9</v>
      </c>
      <c r="B13" s="38" t="s">
        <v>9</v>
      </c>
      <c r="C13" s="4"/>
      <c r="D13" s="4"/>
      <c r="E13" s="4"/>
      <c r="F13" s="4"/>
    </row>
    <row r="14" spans="1:6" ht="18" customHeight="1">
      <c r="A14" s="56">
        <v>10</v>
      </c>
      <c r="B14" s="38" t="s">
        <v>10</v>
      </c>
      <c r="C14" s="4"/>
      <c r="D14" s="4"/>
      <c r="E14" s="4"/>
      <c r="F14" s="4"/>
    </row>
    <row r="15" spans="1:6" ht="18" customHeight="1">
      <c r="A15" s="56">
        <v>11</v>
      </c>
      <c r="B15" s="38" t="s">
        <v>11</v>
      </c>
      <c r="C15" s="4">
        <v>100</v>
      </c>
      <c r="D15" s="4">
        <v>100</v>
      </c>
      <c r="E15" s="4">
        <v>100</v>
      </c>
      <c r="F15" s="136">
        <v>142</v>
      </c>
    </row>
    <row r="16" spans="1:6" ht="18" customHeight="1">
      <c r="A16" s="56">
        <v>12</v>
      </c>
      <c r="B16" s="38" t="s">
        <v>12</v>
      </c>
      <c r="C16" s="4"/>
      <c r="D16" s="4"/>
      <c r="E16" s="4"/>
      <c r="F16" s="4"/>
    </row>
    <row r="17" spans="1:6" ht="18" customHeight="1">
      <c r="A17" s="56">
        <v>13</v>
      </c>
      <c r="B17" s="38" t="s">
        <v>13</v>
      </c>
      <c r="C17" s="4"/>
      <c r="D17" s="4"/>
      <c r="E17" s="4"/>
      <c r="F17" s="4"/>
    </row>
    <row r="18" spans="1:6" ht="18" customHeight="1">
      <c r="A18" s="56">
        <v>14</v>
      </c>
      <c r="B18" s="38" t="s">
        <v>14</v>
      </c>
      <c r="C18" s="4">
        <v>775</v>
      </c>
      <c r="D18" s="4">
        <v>775</v>
      </c>
      <c r="E18" s="4">
        <v>775</v>
      </c>
      <c r="F18" s="4">
        <v>775</v>
      </c>
    </row>
    <row r="19" spans="1:6" ht="18" customHeight="1">
      <c r="A19" s="56">
        <v>15</v>
      </c>
      <c r="B19" s="38" t="s">
        <v>15</v>
      </c>
      <c r="C19" s="4">
        <v>250</v>
      </c>
      <c r="D19" s="4">
        <v>250</v>
      </c>
      <c r="E19" s="4">
        <v>250</v>
      </c>
      <c r="F19" s="4">
        <v>250</v>
      </c>
    </row>
    <row r="20" spans="1:6" ht="18" customHeight="1">
      <c r="A20" s="56">
        <v>16</v>
      </c>
      <c r="B20" s="38" t="s">
        <v>159</v>
      </c>
      <c r="C20" s="4">
        <v>600</v>
      </c>
      <c r="D20" s="4">
        <v>600</v>
      </c>
      <c r="E20" s="4">
        <v>600</v>
      </c>
      <c r="F20" s="4">
        <v>600</v>
      </c>
    </row>
    <row r="21" spans="1:6" ht="18" customHeight="1">
      <c r="A21" s="56">
        <v>17</v>
      </c>
      <c r="B21" s="38" t="s">
        <v>17</v>
      </c>
      <c r="C21" s="4">
        <v>20224.54</v>
      </c>
      <c r="D21" s="136">
        <v>13005.05</v>
      </c>
      <c r="E21" s="4">
        <v>30000</v>
      </c>
      <c r="F21" s="4">
        <v>30000</v>
      </c>
    </row>
    <row r="22" spans="1:6" ht="18" customHeight="1">
      <c r="A22" s="57">
        <v>18</v>
      </c>
      <c r="B22" s="58" t="s">
        <v>18</v>
      </c>
      <c r="C22" s="59"/>
      <c r="D22" s="59"/>
      <c r="E22" s="59"/>
      <c r="F22" s="59"/>
    </row>
    <row r="23" spans="1:6" ht="18" customHeight="1">
      <c r="A23" s="60"/>
      <c r="B23" s="61" t="s">
        <v>19</v>
      </c>
      <c r="C23" s="5"/>
      <c r="D23" s="5"/>
      <c r="E23" s="5"/>
      <c r="F23" s="5"/>
    </row>
    <row r="24" spans="1:6" ht="18" customHeight="1">
      <c r="A24" s="62"/>
      <c r="B24" s="40" t="s">
        <v>20</v>
      </c>
      <c r="C24" s="6"/>
      <c r="D24" s="6"/>
      <c r="E24" s="6"/>
      <c r="F24" s="6"/>
    </row>
    <row r="25" spans="1:6" ht="18" customHeight="1">
      <c r="A25" s="62"/>
      <c r="B25" s="40" t="s">
        <v>21</v>
      </c>
      <c r="C25" s="6"/>
      <c r="D25" s="6"/>
      <c r="E25" s="6"/>
      <c r="F25" s="6"/>
    </row>
    <row r="26" spans="1:6" ht="18" customHeight="1">
      <c r="A26" s="62"/>
      <c r="B26" s="63" t="s">
        <v>190</v>
      </c>
      <c r="C26" s="6"/>
      <c r="D26" s="6"/>
      <c r="E26" s="6"/>
      <c r="F26" s="6"/>
    </row>
    <row r="27" spans="1:6" ht="18" customHeight="1">
      <c r="A27" s="64"/>
      <c r="B27" s="63" t="s">
        <v>106</v>
      </c>
      <c r="C27" s="6"/>
      <c r="D27" s="6"/>
      <c r="E27" s="6"/>
      <c r="F27" s="6"/>
    </row>
    <row r="28" spans="1:6" ht="18" customHeight="1">
      <c r="A28" s="62"/>
      <c r="B28" s="65" t="s">
        <v>107</v>
      </c>
      <c r="C28" s="6"/>
      <c r="D28" s="6"/>
      <c r="E28" s="6"/>
      <c r="F28" s="6"/>
    </row>
    <row r="29" spans="1:6" ht="18" customHeight="1">
      <c r="A29" s="66"/>
      <c r="B29" s="67" t="s">
        <v>108</v>
      </c>
      <c r="C29" s="68"/>
      <c r="D29" s="68"/>
      <c r="E29" s="68"/>
      <c r="F29" s="68"/>
    </row>
    <row r="30" spans="1:6" ht="8.25" customHeight="1" thickBot="1">
      <c r="A30" s="54"/>
      <c r="B30" s="41"/>
      <c r="C30" s="35"/>
      <c r="D30" s="35"/>
      <c r="E30" s="35"/>
      <c r="F30" s="35"/>
    </row>
    <row r="31" spans="1:6" ht="24.95" customHeight="1" thickBot="1">
      <c r="A31" s="54"/>
      <c r="B31" s="69" t="s">
        <v>22</v>
      </c>
      <c r="C31" s="34">
        <f>SUM(C5:C29)</f>
        <v>22902.66</v>
      </c>
      <c r="D31" s="34">
        <f>SUM(D5:D29)</f>
        <v>16316.609999999999</v>
      </c>
      <c r="E31" s="34">
        <f>SUM(E5:E29)</f>
        <v>32678.12</v>
      </c>
      <c r="F31" s="34">
        <f>SUM(F5:F29)</f>
        <v>32792</v>
      </c>
    </row>
    <row r="32" spans="1:6" ht="24.95" customHeight="1">
      <c r="A32" s="54"/>
      <c r="B32" s="55" t="s">
        <v>122</v>
      </c>
      <c r="C32" s="35"/>
      <c r="D32" s="35"/>
      <c r="E32" s="35"/>
      <c r="F32" s="35"/>
    </row>
    <row r="33" spans="1:6" ht="18" customHeight="1">
      <c r="A33" s="56">
        <v>19</v>
      </c>
      <c r="B33" s="38" t="s">
        <v>161</v>
      </c>
      <c r="C33" s="9"/>
      <c r="D33" s="9"/>
      <c r="E33" s="9">
        <v>1000</v>
      </c>
      <c r="F33" s="9">
        <v>1000</v>
      </c>
    </row>
    <row r="34" spans="1:6" ht="18" customHeight="1">
      <c r="A34" s="70">
        <v>20</v>
      </c>
      <c r="B34" s="39" t="s">
        <v>160</v>
      </c>
      <c r="C34" s="9">
        <v>10263.950000000001</v>
      </c>
      <c r="D34" s="9">
        <v>12400</v>
      </c>
      <c r="E34" s="9"/>
      <c r="F34" s="9"/>
    </row>
    <row r="35" spans="1:6" ht="18" customHeight="1">
      <c r="A35" s="70">
        <v>21</v>
      </c>
      <c r="B35" s="39" t="s">
        <v>23</v>
      </c>
      <c r="C35" s="9"/>
      <c r="D35" s="9"/>
      <c r="E35" s="9"/>
      <c r="F35" s="9"/>
    </row>
    <row r="36" spans="1:6" ht="18" customHeight="1">
      <c r="A36" s="70">
        <v>22</v>
      </c>
      <c r="B36" s="39" t="s">
        <v>24</v>
      </c>
      <c r="C36" s="9"/>
      <c r="D36" s="9"/>
      <c r="E36" s="9"/>
      <c r="F36" s="9"/>
    </row>
    <row r="37" spans="1:6" ht="18" customHeight="1">
      <c r="A37" s="70">
        <v>23</v>
      </c>
      <c r="B37" s="39" t="s">
        <v>25</v>
      </c>
      <c r="C37" s="9"/>
      <c r="D37" s="9"/>
      <c r="E37" s="9"/>
      <c r="F37" s="9"/>
    </row>
    <row r="38" spans="1:6" ht="18" customHeight="1">
      <c r="A38" s="70">
        <v>24</v>
      </c>
      <c r="B38" s="39" t="s">
        <v>26</v>
      </c>
      <c r="C38" s="9"/>
      <c r="D38" s="9"/>
      <c r="E38" s="9"/>
      <c r="F38" s="9"/>
    </row>
    <row r="39" spans="1:6" ht="18" customHeight="1">
      <c r="A39" s="70">
        <v>25</v>
      </c>
      <c r="B39" s="39" t="s">
        <v>27</v>
      </c>
      <c r="C39" s="9"/>
      <c r="D39" s="9"/>
      <c r="E39" s="9"/>
      <c r="F39" s="9"/>
    </row>
    <row r="40" spans="1:6" ht="18" customHeight="1">
      <c r="A40" s="70">
        <v>26</v>
      </c>
      <c r="B40" s="39" t="s">
        <v>28</v>
      </c>
      <c r="C40" s="9"/>
      <c r="D40" s="9"/>
      <c r="E40" s="9"/>
      <c r="F40" s="9"/>
    </row>
    <row r="41" spans="1:6" ht="18" customHeight="1">
      <c r="A41" s="70">
        <v>27</v>
      </c>
      <c r="B41" s="39" t="s">
        <v>115</v>
      </c>
      <c r="C41" s="9"/>
      <c r="D41" s="9"/>
      <c r="E41" s="9"/>
      <c r="F41" s="9"/>
    </row>
    <row r="42" spans="1:6" ht="18" customHeight="1">
      <c r="A42" s="54">
        <v>28</v>
      </c>
      <c r="B42" s="61" t="s">
        <v>112</v>
      </c>
      <c r="C42" s="32"/>
      <c r="D42" s="32"/>
      <c r="E42" s="32"/>
      <c r="F42" s="32"/>
    </row>
    <row r="43" spans="1:6" ht="18" customHeight="1">
      <c r="A43" s="54"/>
      <c r="B43" s="40" t="s">
        <v>191</v>
      </c>
      <c r="C43" s="10"/>
      <c r="D43" s="10"/>
      <c r="E43" s="10"/>
      <c r="F43" s="10"/>
    </row>
    <row r="44" spans="1:6" ht="18" customHeight="1">
      <c r="A44" s="62"/>
      <c r="B44" s="40" t="s">
        <v>193</v>
      </c>
      <c r="C44" s="10"/>
      <c r="D44" s="10"/>
      <c r="E44" s="10"/>
      <c r="F44" s="10"/>
    </row>
    <row r="45" spans="1:6" ht="18" customHeight="1">
      <c r="A45" s="62"/>
      <c r="B45" s="40" t="s">
        <v>192</v>
      </c>
      <c r="C45" s="10"/>
      <c r="D45" s="10"/>
      <c r="E45" s="10"/>
      <c r="F45" s="10"/>
    </row>
    <row r="46" spans="1:6" ht="18" customHeight="1">
      <c r="A46" s="62"/>
      <c r="B46" s="40" t="s">
        <v>116</v>
      </c>
      <c r="C46" s="10"/>
      <c r="D46" s="10"/>
      <c r="E46" s="10"/>
      <c r="F46" s="10"/>
    </row>
    <row r="47" spans="1:6" ht="18" customHeight="1" thickBot="1">
      <c r="A47" s="54"/>
      <c r="B47" s="40" t="s">
        <v>117</v>
      </c>
      <c r="C47" s="11"/>
      <c r="D47" s="11"/>
      <c r="E47" s="11"/>
      <c r="F47" s="11"/>
    </row>
    <row r="48" spans="1:6" ht="27" customHeight="1" thickTop="1" thickBot="1">
      <c r="A48" s="54"/>
      <c r="B48" s="69" t="s">
        <v>118</v>
      </c>
      <c r="C48" s="34">
        <f>SUM(C33:C47)</f>
        <v>10263.950000000001</v>
      </c>
      <c r="D48" s="34">
        <f>SUM(D33:D47)</f>
        <v>12400</v>
      </c>
      <c r="E48" s="34">
        <f>SUM(E33:E47)</f>
        <v>1000</v>
      </c>
      <c r="F48" s="34">
        <f>SUM(F33:F47)</f>
        <v>1000</v>
      </c>
    </row>
    <row r="49" spans="1:6" ht="18" customHeight="1">
      <c r="A49" s="54"/>
      <c r="B49" s="41"/>
      <c r="C49" s="35"/>
      <c r="D49" s="35"/>
      <c r="E49" s="35"/>
      <c r="F49" s="35"/>
    </row>
    <row r="50" spans="1:6" ht="24.95" customHeight="1">
      <c r="A50" s="54"/>
      <c r="B50" s="71" t="s">
        <v>120</v>
      </c>
      <c r="C50" s="7">
        <f t="shared" ref="C50:F50" si="0">C31</f>
        <v>22902.66</v>
      </c>
      <c r="D50" s="7">
        <f t="shared" ref="D50:E50" si="1">D31</f>
        <v>16316.609999999999</v>
      </c>
      <c r="E50" s="7">
        <f t="shared" si="1"/>
        <v>32678.12</v>
      </c>
      <c r="F50" s="7">
        <f t="shared" si="0"/>
        <v>32792</v>
      </c>
    </row>
    <row r="51" spans="1:6" ht="24.95" customHeight="1" thickBot="1">
      <c r="A51" s="54"/>
      <c r="B51" s="71" t="s">
        <v>119</v>
      </c>
      <c r="C51" s="7">
        <f>C48</f>
        <v>10263.950000000001</v>
      </c>
      <c r="D51" s="7">
        <f>D48</f>
        <v>12400</v>
      </c>
      <c r="E51" s="7">
        <f>E48</f>
        <v>1000</v>
      </c>
      <c r="F51" s="7">
        <f>F48</f>
        <v>1000</v>
      </c>
    </row>
    <row r="52" spans="1:6" ht="24.95" customHeight="1" thickBot="1">
      <c r="A52" s="54"/>
      <c r="B52" s="72" t="s">
        <v>16</v>
      </c>
      <c r="C52" s="36">
        <f t="shared" ref="C52:F52" si="2">C50+C51</f>
        <v>33166.61</v>
      </c>
      <c r="D52" s="36">
        <f t="shared" ref="D52:E52" si="3">D50+D51</f>
        <v>28716.61</v>
      </c>
      <c r="E52" s="36">
        <f t="shared" si="3"/>
        <v>33678.119999999995</v>
      </c>
      <c r="F52" s="36">
        <f t="shared" si="2"/>
        <v>33792</v>
      </c>
    </row>
    <row r="53" spans="1:6" ht="24.95" customHeight="1" thickBot="1">
      <c r="A53" s="54"/>
      <c r="B53" s="73"/>
      <c r="C53" s="35"/>
      <c r="D53" s="35"/>
      <c r="E53" s="35"/>
      <c r="F53" s="35"/>
    </row>
    <row r="54" spans="1:6" ht="20.100000000000001" customHeight="1">
      <c r="A54" s="74"/>
      <c r="B54" s="75"/>
      <c r="C54" s="76"/>
      <c r="D54" s="76"/>
      <c r="E54" s="76"/>
      <c r="F54" s="76"/>
    </row>
    <row r="55" spans="1:6" ht="20.100000000000001" customHeight="1">
      <c r="A55" s="77"/>
      <c r="B55" s="78" t="s">
        <v>29</v>
      </c>
      <c r="C55" s="26">
        <f>C18+C19-C63-C64-C65</f>
        <v>325</v>
      </c>
      <c r="D55" s="26">
        <f>D18+D19-D63-D64-D65</f>
        <v>325</v>
      </c>
      <c r="E55" s="26">
        <f>E18+E19-E63-E64-E65</f>
        <v>325</v>
      </c>
      <c r="F55" s="26">
        <f>F18+F19-F63-F64-F65</f>
        <v>325</v>
      </c>
    </row>
    <row r="56" spans="1:6" ht="20.100000000000001" customHeight="1" thickBot="1">
      <c r="A56" s="79"/>
      <c r="B56" s="80"/>
      <c r="C56" s="81"/>
      <c r="D56" s="81"/>
      <c r="E56" s="81"/>
      <c r="F56" s="81"/>
    </row>
    <row r="57" spans="1:6" ht="42.95" customHeight="1">
      <c r="A57" s="43"/>
      <c r="B57" s="160" t="str">
        <f t="shared" ref="B57" si="4">B1</f>
        <v>FABRIQUE Saint-Pierre</v>
      </c>
      <c r="C57" s="1" t="str">
        <f>C1</f>
        <v>BUDGET 2015</v>
      </c>
      <c r="D57" s="1" t="str">
        <f>D1</f>
        <v>BUDGET 2015</v>
      </c>
      <c r="E57" s="1" t="str">
        <f>E1</f>
        <v>COMPTE 2014</v>
      </c>
      <c r="F57" s="1" t="str">
        <f>F1</f>
        <v>COMPTE 2014</v>
      </c>
    </row>
    <row r="58" spans="1:6" ht="24.95" customHeight="1" thickBot="1">
      <c r="A58" s="82"/>
      <c r="B58" s="83" t="s">
        <v>114</v>
      </c>
      <c r="C58" s="84"/>
      <c r="D58" s="84"/>
      <c r="E58" s="84"/>
      <c r="F58" s="84"/>
    </row>
    <row r="59" spans="1:6" ht="24.95" customHeight="1">
      <c r="A59" s="85"/>
      <c r="B59" s="48" t="s">
        <v>114</v>
      </c>
      <c r="C59" s="2" t="str">
        <f t="shared" ref="C59:F60" si="5">C2</f>
        <v>DEPOSÉ</v>
      </c>
      <c r="D59" s="2" t="str">
        <f t="shared" si="5"/>
        <v>RÉFORMÉ</v>
      </c>
      <c r="E59" s="2" t="str">
        <f t="shared" si="5"/>
        <v>DEPOSÉ</v>
      </c>
      <c r="F59" s="2" t="str">
        <f t="shared" si="5"/>
        <v>RÉFORMÉ</v>
      </c>
    </row>
    <row r="60" spans="1:6" ht="24.95" customHeight="1" thickBot="1">
      <c r="A60" s="86"/>
      <c r="B60" s="52" t="s">
        <v>30</v>
      </c>
      <c r="C60" s="3">
        <f t="shared" si="5"/>
        <v>0</v>
      </c>
      <c r="D60" s="3" t="str">
        <f t="shared" si="5"/>
        <v>ARRÊTÉ</v>
      </c>
      <c r="E60" s="3">
        <f t="shared" si="5"/>
        <v>0</v>
      </c>
      <c r="F60" s="3" t="str">
        <f t="shared" si="5"/>
        <v>ARRÊTÉ</v>
      </c>
    </row>
    <row r="61" spans="1:6" ht="63.95" customHeight="1" thickTop="1">
      <c r="A61" s="54"/>
      <c r="B61" s="87" t="s">
        <v>123</v>
      </c>
      <c r="C61" s="35"/>
      <c r="D61" s="35"/>
      <c r="E61" s="35"/>
      <c r="F61" s="35"/>
    </row>
    <row r="62" spans="1:6" ht="20.100000000000001" customHeight="1">
      <c r="A62" s="54"/>
      <c r="B62" s="88" t="s">
        <v>31</v>
      </c>
      <c r="C62" s="35"/>
      <c r="D62" s="35"/>
      <c r="E62" s="35"/>
      <c r="F62" s="35"/>
    </row>
    <row r="63" spans="1:6" ht="20.100000000000001" customHeight="1">
      <c r="A63" s="89">
        <v>1</v>
      </c>
      <c r="B63" s="90" t="s">
        <v>32</v>
      </c>
      <c r="C63" s="12">
        <v>250</v>
      </c>
      <c r="D63" s="12">
        <v>250</v>
      </c>
      <c r="E63" s="12">
        <v>250</v>
      </c>
      <c r="F63" s="12">
        <v>250</v>
      </c>
    </row>
    <row r="64" spans="1:6" ht="20.100000000000001" customHeight="1">
      <c r="A64" s="56">
        <v>2</v>
      </c>
      <c r="B64" s="38" t="s">
        <v>33</v>
      </c>
      <c r="C64" s="13">
        <v>200</v>
      </c>
      <c r="D64" s="13">
        <v>200</v>
      </c>
      <c r="E64" s="13">
        <v>200</v>
      </c>
      <c r="F64" s="13">
        <v>200</v>
      </c>
    </row>
    <row r="65" spans="1:6" ht="20.100000000000001" customHeight="1">
      <c r="A65" s="56">
        <v>3</v>
      </c>
      <c r="B65" s="38" t="s">
        <v>34</v>
      </c>
      <c r="C65" s="13">
        <v>250</v>
      </c>
      <c r="D65" s="13">
        <v>250</v>
      </c>
      <c r="E65" s="13">
        <v>250</v>
      </c>
      <c r="F65" s="13">
        <v>250</v>
      </c>
    </row>
    <row r="66" spans="1:6" ht="20.100000000000001" customHeight="1">
      <c r="A66" s="56">
        <v>4</v>
      </c>
      <c r="B66" s="38" t="s">
        <v>35</v>
      </c>
      <c r="C66" s="13"/>
      <c r="D66" s="13"/>
      <c r="E66" s="13"/>
      <c r="F66" s="13"/>
    </row>
    <row r="67" spans="1:6" ht="20.100000000000001" customHeight="1">
      <c r="A67" s="56">
        <v>5</v>
      </c>
      <c r="B67" s="38" t="s">
        <v>36</v>
      </c>
      <c r="C67" s="13">
        <v>1400</v>
      </c>
      <c r="D67" s="13">
        <v>1400</v>
      </c>
      <c r="E67" s="13">
        <v>1400</v>
      </c>
      <c r="F67" s="136">
        <v>3500</v>
      </c>
    </row>
    <row r="68" spans="1:6" ht="20.100000000000001" customHeight="1">
      <c r="A68" s="60">
        <v>6</v>
      </c>
      <c r="B68" s="61" t="s">
        <v>124</v>
      </c>
      <c r="C68" s="14"/>
      <c r="D68" s="14"/>
      <c r="E68" s="14"/>
      <c r="F68" s="14"/>
    </row>
    <row r="69" spans="1:6" ht="20.100000000000001" customHeight="1">
      <c r="A69" s="62"/>
      <c r="B69" s="91" t="s">
        <v>125</v>
      </c>
      <c r="C69" s="15">
        <v>6400</v>
      </c>
      <c r="D69" s="15">
        <v>6400</v>
      </c>
      <c r="E69" s="15">
        <v>6400</v>
      </c>
      <c r="F69" s="136">
        <v>8000</v>
      </c>
    </row>
    <row r="70" spans="1:6" ht="20.100000000000001" customHeight="1">
      <c r="A70" s="62"/>
      <c r="B70" s="91" t="s">
        <v>126</v>
      </c>
      <c r="C70" s="15">
        <v>150</v>
      </c>
      <c r="D70" s="15">
        <v>150</v>
      </c>
      <c r="E70" s="15">
        <v>150</v>
      </c>
      <c r="F70" s="15">
        <v>150</v>
      </c>
    </row>
    <row r="71" spans="1:6" ht="20.100000000000001" customHeight="1">
      <c r="A71" s="54"/>
      <c r="B71" s="92" t="s">
        <v>127</v>
      </c>
      <c r="C71" s="15"/>
      <c r="D71" s="15"/>
      <c r="E71" s="15"/>
      <c r="F71" s="15"/>
    </row>
    <row r="72" spans="1:6" ht="20.100000000000001" customHeight="1">
      <c r="A72" s="54"/>
      <c r="B72" s="93" t="s">
        <v>154</v>
      </c>
      <c r="C72" s="15"/>
      <c r="D72" s="15"/>
      <c r="E72" s="15"/>
      <c r="F72" s="15"/>
    </row>
    <row r="73" spans="1:6" ht="20.100000000000001" customHeight="1">
      <c r="A73" s="54"/>
      <c r="B73" s="88" t="s">
        <v>37</v>
      </c>
      <c r="C73" s="16"/>
      <c r="D73" s="16"/>
      <c r="E73" s="16"/>
      <c r="F73" s="16"/>
    </row>
    <row r="74" spans="1:6" ht="20.100000000000001" customHeight="1">
      <c r="A74" s="89">
        <v>7</v>
      </c>
      <c r="B74" s="90" t="s">
        <v>38</v>
      </c>
      <c r="C74" s="12"/>
      <c r="D74" s="12"/>
      <c r="E74" s="12"/>
      <c r="F74" s="12"/>
    </row>
    <row r="75" spans="1:6" ht="20.100000000000001" customHeight="1">
      <c r="A75" s="56">
        <v>8</v>
      </c>
      <c r="B75" s="38" t="s">
        <v>128</v>
      </c>
      <c r="C75" s="13"/>
      <c r="D75" s="13"/>
      <c r="E75" s="13"/>
      <c r="F75" s="13"/>
    </row>
    <row r="76" spans="1:6" ht="17.25" customHeight="1">
      <c r="A76" s="56">
        <v>9</v>
      </c>
      <c r="B76" s="38" t="s">
        <v>129</v>
      </c>
      <c r="C76" s="13">
        <v>100</v>
      </c>
      <c r="D76" s="13">
        <v>100</v>
      </c>
      <c r="E76" s="13">
        <v>100</v>
      </c>
      <c r="F76" s="13">
        <v>100</v>
      </c>
    </row>
    <row r="77" spans="1:6" ht="20.100000000000001" customHeight="1">
      <c r="A77" s="56">
        <v>10</v>
      </c>
      <c r="B77" s="38" t="s">
        <v>39</v>
      </c>
      <c r="C77" s="13"/>
      <c r="D77" s="13"/>
      <c r="E77" s="13"/>
      <c r="F77" s="13"/>
    </row>
    <row r="78" spans="1:6" ht="20.100000000000001" customHeight="1">
      <c r="A78" s="94">
        <v>11</v>
      </c>
      <c r="B78" s="61" t="s">
        <v>124</v>
      </c>
      <c r="C78" s="14"/>
      <c r="D78" s="14"/>
      <c r="E78" s="14"/>
      <c r="F78" s="14"/>
    </row>
    <row r="79" spans="1:6" ht="20.100000000000001" customHeight="1">
      <c r="A79" s="95"/>
      <c r="B79" s="40" t="s">
        <v>130</v>
      </c>
      <c r="C79" s="15"/>
      <c r="D79" s="15"/>
      <c r="E79" s="15"/>
      <c r="F79" s="15"/>
    </row>
    <row r="80" spans="1:6" ht="20.100000000000001" customHeight="1">
      <c r="A80" s="95"/>
      <c r="B80" s="40" t="s">
        <v>40</v>
      </c>
      <c r="C80" s="15"/>
      <c r="D80" s="15"/>
      <c r="E80" s="15"/>
      <c r="F80" s="15"/>
    </row>
    <row r="81" spans="1:6" ht="20.100000000000001" customHeight="1">
      <c r="A81" s="95"/>
      <c r="B81" s="40" t="s">
        <v>41</v>
      </c>
      <c r="C81" s="15"/>
      <c r="D81" s="15"/>
      <c r="E81" s="15"/>
      <c r="F81" s="15"/>
    </row>
    <row r="82" spans="1:6" ht="20.100000000000001" customHeight="1">
      <c r="A82" s="54"/>
      <c r="B82" s="88" t="s">
        <v>42</v>
      </c>
      <c r="C82" s="16"/>
      <c r="D82" s="16"/>
      <c r="E82" s="16"/>
      <c r="F82" s="16"/>
    </row>
    <row r="83" spans="1:6" ht="20.100000000000001" customHeight="1">
      <c r="A83" s="89">
        <v>12</v>
      </c>
      <c r="B83" s="90" t="s">
        <v>43</v>
      </c>
      <c r="C83" s="12"/>
      <c r="D83" s="12"/>
      <c r="E83" s="12"/>
      <c r="F83" s="12"/>
    </row>
    <row r="84" spans="1:6" ht="20.100000000000001" customHeight="1">
      <c r="A84" s="56">
        <v>13</v>
      </c>
      <c r="B84" s="38" t="s">
        <v>44</v>
      </c>
      <c r="C84" s="13"/>
      <c r="D84" s="13"/>
      <c r="E84" s="13"/>
      <c r="F84" s="13"/>
    </row>
    <row r="85" spans="1:6" ht="20.100000000000001" customHeight="1">
      <c r="A85" s="56">
        <v>14</v>
      </c>
      <c r="B85" s="38" t="s">
        <v>45</v>
      </c>
      <c r="C85" s="13"/>
      <c r="D85" s="13"/>
      <c r="E85" s="13"/>
      <c r="F85" s="13"/>
    </row>
    <row r="86" spans="1:6" ht="20.100000000000001" customHeight="1">
      <c r="A86" s="56">
        <v>15</v>
      </c>
      <c r="B86" s="61" t="s">
        <v>46</v>
      </c>
      <c r="C86" s="14">
        <v>25</v>
      </c>
      <c r="D86" s="14">
        <v>25</v>
      </c>
      <c r="E86" s="14">
        <v>25</v>
      </c>
      <c r="F86" s="14">
        <v>25</v>
      </c>
    </row>
    <row r="87" spans="1:6" ht="20.100000000000001" customHeight="1">
      <c r="A87" s="60"/>
      <c r="B87" s="92" t="s">
        <v>131</v>
      </c>
      <c r="C87" s="15"/>
      <c r="D87" s="15"/>
      <c r="E87" s="15"/>
      <c r="F87" s="15"/>
    </row>
    <row r="88" spans="1:6" ht="20.100000000000001" customHeight="1">
      <c r="A88" s="96"/>
      <c r="B88" s="97" t="s">
        <v>132</v>
      </c>
      <c r="C88" s="98"/>
      <c r="D88" s="98"/>
      <c r="E88" s="98"/>
      <c r="F88" s="98"/>
    </row>
    <row r="89" spans="1:6" ht="20.100000000000001" customHeight="1" thickBot="1">
      <c r="A89" s="54"/>
      <c r="B89" s="41"/>
      <c r="C89" s="11"/>
      <c r="D89" s="11"/>
      <c r="E89" s="11"/>
      <c r="F89" s="11"/>
    </row>
    <row r="90" spans="1:6" ht="24.95" customHeight="1" thickTop="1" thickBot="1">
      <c r="A90" s="54"/>
      <c r="B90" s="99" t="s">
        <v>133</v>
      </c>
      <c r="C90" s="34">
        <f>SUM(C63:C88)</f>
        <v>8775</v>
      </c>
      <c r="D90" s="34">
        <f>SUM(D63:D88)</f>
        <v>8775</v>
      </c>
      <c r="E90" s="34">
        <f>SUM(E63:E88)</f>
        <v>8775</v>
      </c>
      <c r="F90" s="34">
        <f>SUM(F63:F88)</f>
        <v>12475</v>
      </c>
    </row>
    <row r="91" spans="1:6" ht="63.95" customHeight="1">
      <c r="A91" s="54"/>
      <c r="B91" s="87" t="s">
        <v>134</v>
      </c>
      <c r="C91" s="35"/>
      <c r="D91" s="35"/>
      <c r="E91" s="35"/>
      <c r="F91" s="35"/>
    </row>
    <row r="92" spans="1:6" ht="32.25" customHeight="1">
      <c r="A92" s="54"/>
      <c r="B92" s="55" t="s">
        <v>47</v>
      </c>
      <c r="C92" s="35"/>
      <c r="D92" s="35"/>
      <c r="E92" s="35"/>
      <c r="F92" s="35"/>
    </row>
    <row r="93" spans="1:6" ht="20.100000000000001" customHeight="1">
      <c r="A93" s="54"/>
      <c r="B93" s="100" t="s">
        <v>48</v>
      </c>
      <c r="C93" s="35"/>
      <c r="D93" s="35"/>
      <c r="E93" s="35"/>
      <c r="F93" s="35"/>
    </row>
    <row r="94" spans="1:6" ht="18" customHeight="1">
      <c r="A94" s="89">
        <v>16</v>
      </c>
      <c r="B94" s="90" t="s">
        <v>49</v>
      </c>
      <c r="C94" s="17"/>
      <c r="D94" s="17"/>
      <c r="E94" s="17"/>
      <c r="F94" s="17"/>
    </row>
    <row r="95" spans="1:6" ht="18" customHeight="1">
      <c r="A95" s="56">
        <v>17</v>
      </c>
      <c r="B95" s="38" t="s">
        <v>50</v>
      </c>
      <c r="C95" s="18"/>
      <c r="D95" s="18"/>
      <c r="E95" s="18">
        <v>150</v>
      </c>
      <c r="F95" s="18">
        <v>150</v>
      </c>
    </row>
    <row r="96" spans="1:6" ht="18" customHeight="1">
      <c r="A96" s="56">
        <v>18</v>
      </c>
      <c r="B96" s="38" t="s">
        <v>51</v>
      </c>
      <c r="C96" s="18"/>
      <c r="D96" s="18"/>
      <c r="E96" s="18"/>
      <c r="F96" s="18"/>
    </row>
    <row r="97" spans="1:6" ht="18" customHeight="1">
      <c r="A97" s="56">
        <v>19</v>
      </c>
      <c r="B97" s="38" t="s">
        <v>52</v>
      </c>
      <c r="C97" s="18"/>
      <c r="D97" s="18"/>
      <c r="E97" s="18"/>
      <c r="F97" s="18"/>
    </row>
    <row r="98" spans="1:6" ht="18" customHeight="1">
      <c r="A98" s="56">
        <v>20</v>
      </c>
      <c r="B98" s="38" t="s">
        <v>53</v>
      </c>
      <c r="C98" s="18"/>
      <c r="D98" s="18"/>
      <c r="E98" s="18"/>
      <c r="F98" s="18"/>
    </row>
    <row r="99" spans="1:6" ht="18" customHeight="1">
      <c r="A99" s="56">
        <v>21</v>
      </c>
      <c r="B99" s="38" t="s">
        <v>54</v>
      </c>
      <c r="C99" s="18">
        <v>72</v>
      </c>
      <c r="D99" s="18">
        <v>72</v>
      </c>
      <c r="E99" s="18">
        <v>72</v>
      </c>
      <c r="F99" s="18">
        <v>72</v>
      </c>
    </row>
    <row r="100" spans="1:6" ht="18" customHeight="1">
      <c r="A100" s="56">
        <v>22</v>
      </c>
      <c r="B100" s="38" t="s">
        <v>55</v>
      </c>
      <c r="C100" s="18"/>
      <c r="D100" s="18"/>
      <c r="E100" s="18"/>
      <c r="F100" s="18"/>
    </row>
    <row r="101" spans="1:6" ht="18" customHeight="1">
      <c r="A101" s="56">
        <v>23</v>
      </c>
      <c r="B101" s="38" t="s">
        <v>56</v>
      </c>
      <c r="C101" s="18"/>
      <c r="D101" s="18"/>
      <c r="E101" s="18"/>
      <c r="F101" s="18"/>
    </row>
    <row r="102" spans="1:6" ht="18" customHeight="1">
      <c r="A102" s="56">
        <v>24</v>
      </c>
      <c r="B102" s="38" t="s">
        <v>57</v>
      </c>
      <c r="C102" s="18"/>
      <c r="D102" s="18"/>
      <c r="E102" s="18"/>
      <c r="F102" s="18"/>
    </row>
    <row r="103" spans="1:6" ht="18" customHeight="1">
      <c r="A103" s="56">
        <v>25</v>
      </c>
      <c r="B103" s="38" t="s">
        <v>136</v>
      </c>
      <c r="C103" s="18"/>
      <c r="D103" s="18"/>
      <c r="E103" s="18"/>
      <c r="F103" s="18"/>
    </row>
    <row r="104" spans="1:6" ht="18" customHeight="1">
      <c r="A104" s="56">
        <v>26</v>
      </c>
      <c r="B104" s="38" t="s">
        <v>58</v>
      </c>
      <c r="C104" s="18"/>
      <c r="D104" s="18"/>
      <c r="E104" s="18"/>
      <c r="F104" s="18"/>
    </row>
    <row r="105" spans="1:6" ht="20.100000000000001" customHeight="1" thickBot="1">
      <c r="A105" s="54"/>
      <c r="B105" s="41"/>
      <c r="C105" s="11"/>
      <c r="D105" s="11"/>
      <c r="E105" s="11"/>
      <c r="F105" s="11"/>
    </row>
    <row r="106" spans="1:6" ht="20.100000000000001" customHeight="1" thickTop="1" thickBot="1">
      <c r="A106" s="54"/>
      <c r="B106" s="87" t="s">
        <v>135</v>
      </c>
      <c r="C106" s="19">
        <f t="shared" ref="C106:F106" si="6">SUM(C94:C104)</f>
        <v>72</v>
      </c>
      <c r="D106" s="19">
        <f t="shared" ref="D106:E106" si="7">SUM(D94:D104)</f>
        <v>72</v>
      </c>
      <c r="E106" s="19">
        <f t="shared" si="7"/>
        <v>222</v>
      </c>
      <c r="F106" s="19">
        <f t="shared" si="6"/>
        <v>222</v>
      </c>
    </row>
    <row r="107" spans="1:6" ht="42.95" customHeight="1">
      <c r="A107" s="101"/>
      <c r="B107" s="157" t="str">
        <f t="shared" ref="B107" si="8">B57</f>
        <v>FABRIQUE Saint-Pierre</v>
      </c>
      <c r="C107" s="1" t="str">
        <f t="shared" ref="C107:F110" si="9">C57</f>
        <v>BUDGET 2015</v>
      </c>
      <c r="D107" s="1" t="str">
        <f t="shared" ref="D107:E107" si="10">D57</f>
        <v>BUDGET 2015</v>
      </c>
      <c r="E107" s="1" t="str">
        <f t="shared" si="10"/>
        <v>COMPTE 2014</v>
      </c>
      <c r="F107" s="1" t="str">
        <f t="shared" si="9"/>
        <v>COMPTE 2014</v>
      </c>
    </row>
    <row r="108" spans="1:6" ht="24.95" customHeight="1" thickBot="1">
      <c r="A108" s="102"/>
      <c r="B108" s="158" t="str">
        <f>B58</f>
        <v>DEPENSES DE LA FABRIQUE</v>
      </c>
      <c r="C108" s="133">
        <f t="shared" si="9"/>
        <v>0</v>
      </c>
      <c r="D108" s="133">
        <f t="shared" ref="D108:E108" si="11">D58</f>
        <v>0</v>
      </c>
      <c r="E108" s="133">
        <f t="shared" si="11"/>
        <v>0</v>
      </c>
      <c r="F108" s="133">
        <f t="shared" si="9"/>
        <v>0</v>
      </c>
    </row>
    <row r="109" spans="1:6" ht="24.95" customHeight="1">
      <c r="A109" s="47"/>
      <c r="B109" s="48"/>
      <c r="C109" s="2" t="str">
        <f t="shared" si="9"/>
        <v>DEPOSÉ</v>
      </c>
      <c r="D109" s="2" t="str">
        <f t="shared" ref="D109:E109" si="12">D59</f>
        <v>RÉFORMÉ</v>
      </c>
      <c r="E109" s="2" t="str">
        <f t="shared" si="12"/>
        <v>DEPOSÉ</v>
      </c>
      <c r="F109" s="2" t="str">
        <f t="shared" si="9"/>
        <v>RÉFORMÉ</v>
      </c>
    </row>
    <row r="110" spans="1:6" ht="24.95" customHeight="1" thickBot="1">
      <c r="A110" s="62"/>
      <c r="B110" s="103" t="s">
        <v>30</v>
      </c>
      <c r="C110" s="37">
        <f t="shared" si="9"/>
        <v>0</v>
      </c>
      <c r="D110" s="37" t="str">
        <f t="shared" ref="D110:E110" si="13">D60</f>
        <v>ARRÊTÉ</v>
      </c>
      <c r="E110" s="37">
        <f t="shared" si="13"/>
        <v>0</v>
      </c>
      <c r="F110" s="37" t="str">
        <f t="shared" si="9"/>
        <v>ARRÊTÉ</v>
      </c>
    </row>
    <row r="111" spans="1:6" ht="20.100000000000001" customHeight="1" thickTop="1" thickBot="1">
      <c r="A111" s="62"/>
      <c r="B111" s="87" t="s">
        <v>137</v>
      </c>
      <c r="C111" s="19">
        <f t="shared" ref="C111:F111" si="14">C106</f>
        <v>72</v>
      </c>
      <c r="D111" s="19">
        <f t="shared" ref="D111:E111" si="15">D106</f>
        <v>72</v>
      </c>
      <c r="E111" s="19">
        <f t="shared" si="15"/>
        <v>222</v>
      </c>
      <c r="F111" s="19">
        <f t="shared" si="14"/>
        <v>222</v>
      </c>
    </row>
    <row r="112" spans="1:6" ht="20.100000000000001" customHeight="1">
      <c r="A112" s="62"/>
      <c r="B112" s="104"/>
      <c r="C112" s="35"/>
      <c r="D112" s="35"/>
      <c r="E112" s="35"/>
      <c r="F112" s="35"/>
    </row>
    <row r="113" spans="1:6" ht="20.100000000000001" customHeight="1">
      <c r="A113" s="62"/>
      <c r="B113" s="88" t="s">
        <v>59</v>
      </c>
      <c r="C113" s="35"/>
      <c r="D113" s="35"/>
      <c r="E113" s="35"/>
      <c r="F113" s="35"/>
    </row>
    <row r="114" spans="1:6" ht="20.100000000000001" customHeight="1">
      <c r="A114" s="66">
        <v>27</v>
      </c>
      <c r="B114" s="105" t="s">
        <v>60</v>
      </c>
      <c r="C114" s="20">
        <v>5000</v>
      </c>
      <c r="D114" s="135">
        <v>1050</v>
      </c>
      <c r="E114" s="20">
        <v>4870</v>
      </c>
      <c r="F114" s="20">
        <v>4870</v>
      </c>
    </row>
    <row r="115" spans="1:6" ht="20.100000000000001" customHeight="1">
      <c r="A115" s="70">
        <v>28</v>
      </c>
      <c r="B115" s="39" t="s">
        <v>61</v>
      </c>
      <c r="C115" s="21">
        <v>125</v>
      </c>
      <c r="D115" s="21">
        <v>125</v>
      </c>
      <c r="E115" s="21">
        <v>125</v>
      </c>
      <c r="F115" s="21">
        <v>125</v>
      </c>
    </row>
    <row r="116" spans="1:6" ht="20.100000000000001" customHeight="1">
      <c r="A116" s="70">
        <v>29</v>
      </c>
      <c r="B116" s="39" t="s">
        <v>62</v>
      </c>
      <c r="C116" s="21"/>
      <c r="D116" s="21"/>
      <c r="E116" s="21"/>
      <c r="F116" s="21"/>
    </row>
    <row r="117" spans="1:6" ht="20.100000000000001" customHeight="1">
      <c r="A117" s="70">
        <v>30</v>
      </c>
      <c r="B117" s="39" t="s">
        <v>63</v>
      </c>
      <c r="C117" s="21">
        <v>2000</v>
      </c>
      <c r="D117" s="135">
        <v>1500</v>
      </c>
      <c r="E117" s="21">
        <v>1950</v>
      </c>
      <c r="F117" s="136">
        <v>1894</v>
      </c>
    </row>
    <row r="118" spans="1:6" ht="20.100000000000001" customHeight="1">
      <c r="A118" s="70">
        <v>31</v>
      </c>
      <c r="B118" s="39" t="s">
        <v>64</v>
      </c>
      <c r="C118" s="21"/>
      <c r="D118" s="21"/>
      <c r="E118" s="21"/>
      <c r="F118" s="21"/>
    </row>
    <row r="119" spans="1:6" ht="20.100000000000001" customHeight="1">
      <c r="A119" s="70">
        <v>32</v>
      </c>
      <c r="B119" s="39" t="s">
        <v>65</v>
      </c>
      <c r="C119" s="21">
        <v>500</v>
      </c>
      <c r="D119" s="21">
        <v>500</v>
      </c>
      <c r="E119" s="21">
        <v>500</v>
      </c>
      <c r="F119" s="21">
        <v>500</v>
      </c>
    </row>
    <row r="120" spans="1:6" ht="20.100000000000001" customHeight="1">
      <c r="A120" s="70">
        <v>33</v>
      </c>
      <c r="B120" s="39" t="s">
        <v>66</v>
      </c>
      <c r="C120" s="21">
        <v>300</v>
      </c>
      <c r="D120" s="21">
        <v>300</v>
      </c>
      <c r="E120" s="21">
        <v>300</v>
      </c>
      <c r="F120" s="21">
        <v>300</v>
      </c>
    </row>
    <row r="121" spans="1:6" ht="20.100000000000001" customHeight="1">
      <c r="A121" s="70">
        <v>34</v>
      </c>
      <c r="B121" s="39" t="s">
        <v>67</v>
      </c>
      <c r="C121" s="21"/>
      <c r="D121" s="21"/>
      <c r="E121" s="21"/>
      <c r="F121" s="21"/>
    </row>
    <row r="122" spans="1:6" ht="20.100000000000001" customHeight="1">
      <c r="A122" s="60">
        <v>35</v>
      </c>
      <c r="B122" s="106" t="s">
        <v>68</v>
      </c>
      <c r="C122" s="24"/>
      <c r="D122" s="24"/>
      <c r="E122" s="24"/>
      <c r="F122" s="24"/>
    </row>
    <row r="123" spans="1:6" ht="20.100000000000001" customHeight="1">
      <c r="A123" s="107"/>
      <c r="B123" s="108" t="s">
        <v>138</v>
      </c>
      <c r="C123" s="22">
        <v>1250</v>
      </c>
      <c r="D123" s="22">
        <v>1250</v>
      </c>
      <c r="E123" s="22">
        <v>1250</v>
      </c>
      <c r="F123" s="22">
        <v>1250</v>
      </c>
    </row>
    <row r="124" spans="1:6" ht="20.100000000000001" customHeight="1">
      <c r="A124" s="107"/>
      <c r="B124" s="108" t="s">
        <v>139</v>
      </c>
      <c r="C124" s="22">
        <v>250</v>
      </c>
      <c r="D124" s="22">
        <v>250</v>
      </c>
      <c r="E124" s="22">
        <v>250</v>
      </c>
      <c r="F124" s="22">
        <v>250</v>
      </c>
    </row>
    <row r="125" spans="1:6" ht="20.100000000000001" customHeight="1">
      <c r="A125" s="107"/>
      <c r="B125" s="108" t="s">
        <v>69</v>
      </c>
      <c r="C125" s="22">
        <v>1000</v>
      </c>
      <c r="D125" s="22">
        <v>1000</v>
      </c>
      <c r="E125" s="22">
        <v>1000</v>
      </c>
      <c r="F125" s="22">
        <v>1000</v>
      </c>
    </row>
    <row r="126" spans="1:6" ht="20.100000000000001" customHeight="1">
      <c r="A126" s="107"/>
      <c r="B126" s="108" t="s">
        <v>140</v>
      </c>
      <c r="C126" s="22">
        <v>4500</v>
      </c>
      <c r="D126" s="22">
        <v>4500</v>
      </c>
      <c r="E126" s="22">
        <v>4500</v>
      </c>
      <c r="F126" s="22">
        <v>4500</v>
      </c>
    </row>
    <row r="127" spans="1:6" ht="20.100000000000001" customHeight="1">
      <c r="A127" s="62"/>
      <c r="B127" s="88" t="s">
        <v>70</v>
      </c>
      <c r="C127" s="23"/>
      <c r="D127" s="23"/>
      <c r="E127" s="23"/>
      <c r="F127" s="23"/>
    </row>
    <row r="128" spans="1:6" ht="20.100000000000001" customHeight="1">
      <c r="A128" s="109">
        <v>36</v>
      </c>
      <c r="B128" s="110" t="s">
        <v>71</v>
      </c>
      <c r="C128" s="20"/>
      <c r="D128" s="20"/>
      <c r="E128" s="20"/>
      <c r="F128" s="20"/>
    </row>
    <row r="129" spans="1:6" ht="20.100000000000001" customHeight="1">
      <c r="A129" s="111">
        <v>37</v>
      </c>
      <c r="B129" s="112" t="s">
        <v>72</v>
      </c>
      <c r="C129" s="21"/>
      <c r="D129" s="21"/>
      <c r="E129" s="21"/>
      <c r="F129" s="21"/>
    </row>
    <row r="130" spans="1:6" ht="20.100000000000001" customHeight="1">
      <c r="A130" s="111">
        <v>38</v>
      </c>
      <c r="B130" s="112" t="s">
        <v>73</v>
      </c>
      <c r="C130" s="21"/>
      <c r="D130" s="21"/>
      <c r="E130" s="21"/>
      <c r="F130" s="21"/>
    </row>
    <row r="131" spans="1:6" ht="20.100000000000001" customHeight="1">
      <c r="A131" s="70">
        <v>39</v>
      </c>
      <c r="B131" s="39" t="s">
        <v>74</v>
      </c>
      <c r="C131" s="21"/>
      <c r="D131" s="21"/>
      <c r="E131" s="21"/>
      <c r="F131" s="21"/>
    </row>
    <row r="132" spans="1:6" ht="20.100000000000001" customHeight="1">
      <c r="A132" s="70">
        <v>40</v>
      </c>
      <c r="B132" s="39" t="s">
        <v>75</v>
      </c>
      <c r="C132" s="21">
        <v>227</v>
      </c>
      <c r="D132" s="21">
        <v>227</v>
      </c>
      <c r="E132" s="21">
        <v>227</v>
      </c>
      <c r="F132" s="21">
        <v>227</v>
      </c>
    </row>
    <row r="133" spans="1:6" ht="20.100000000000001" customHeight="1">
      <c r="A133" s="70">
        <v>41</v>
      </c>
      <c r="B133" s="39" t="s">
        <v>76</v>
      </c>
      <c r="C133" s="21">
        <v>133.91</v>
      </c>
      <c r="D133" s="21">
        <v>133.91</v>
      </c>
      <c r="E133" s="21">
        <v>133.91</v>
      </c>
      <c r="F133" s="21">
        <v>133.91</v>
      </c>
    </row>
    <row r="134" spans="1:6" ht="20.100000000000001" customHeight="1">
      <c r="A134" s="111">
        <v>42</v>
      </c>
      <c r="B134" s="112" t="s">
        <v>77</v>
      </c>
      <c r="C134" s="21"/>
      <c r="D134" s="21"/>
      <c r="E134" s="21"/>
      <c r="F134" s="21"/>
    </row>
    <row r="135" spans="1:6" ht="20.100000000000001" customHeight="1">
      <c r="A135" s="70">
        <v>43</v>
      </c>
      <c r="B135" s="39" t="s">
        <v>141</v>
      </c>
      <c r="C135" s="21">
        <v>448</v>
      </c>
      <c r="D135" s="21">
        <v>448</v>
      </c>
      <c r="E135" s="21">
        <v>448</v>
      </c>
      <c r="F135" s="21">
        <v>448</v>
      </c>
    </row>
    <row r="136" spans="1:6" ht="20.100000000000001" customHeight="1">
      <c r="A136" s="70">
        <v>44</v>
      </c>
      <c r="B136" s="39" t="s">
        <v>78</v>
      </c>
      <c r="C136" s="21"/>
      <c r="D136" s="21"/>
      <c r="E136" s="21"/>
      <c r="F136" s="21"/>
    </row>
    <row r="137" spans="1:6" ht="20.100000000000001" customHeight="1">
      <c r="A137" s="70">
        <v>45</v>
      </c>
      <c r="B137" s="39" t="s">
        <v>79</v>
      </c>
      <c r="C137" s="21">
        <v>150</v>
      </c>
      <c r="D137" s="21">
        <v>150</v>
      </c>
      <c r="E137" s="21">
        <v>150</v>
      </c>
      <c r="F137" s="21">
        <v>150</v>
      </c>
    </row>
    <row r="138" spans="1:6" ht="20.100000000000001" customHeight="1">
      <c r="A138" s="70">
        <v>46</v>
      </c>
      <c r="B138" s="39" t="s">
        <v>80</v>
      </c>
      <c r="C138" s="21">
        <v>50</v>
      </c>
      <c r="D138" s="21">
        <v>50</v>
      </c>
      <c r="E138" s="21">
        <v>50</v>
      </c>
      <c r="F138" s="21">
        <v>50</v>
      </c>
    </row>
    <row r="139" spans="1:6" ht="20.100000000000001" customHeight="1">
      <c r="A139" s="70">
        <v>47</v>
      </c>
      <c r="B139" s="113" t="s">
        <v>81</v>
      </c>
      <c r="C139" s="21">
        <v>20</v>
      </c>
      <c r="D139" s="21">
        <v>20</v>
      </c>
      <c r="E139" s="21">
        <v>20</v>
      </c>
      <c r="F139" s="21">
        <v>20</v>
      </c>
    </row>
    <row r="140" spans="1:6" ht="20.100000000000001" customHeight="1">
      <c r="A140" s="70">
        <v>48</v>
      </c>
      <c r="B140" s="39" t="s">
        <v>82</v>
      </c>
      <c r="C140" s="21">
        <v>3750</v>
      </c>
      <c r="D140" s="21">
        <v>3750</v>
      </c>
      <c r="E140" s="21">
        <v>1800</v>
      </c>
      <c r="F140" s="21">
        <v>1800</v>
      </c>
    </row>
    <row r="141" spans="1:6" ht="20.100000000000001" customHeight="1">
      <c r="A141" s="70">
        <v>49</v>
      </c>
      <c r="B141" s="113" t="s">
        <v>83</v>
      </c>
      <c r="C141" s="21"/>
      <c r="D141" s="21"/>
      <c r="E141" s="21"/>
      <c r="F141" s="21"/>
    </row>
    <row r="142" spans="1:6" ht="20.100000000000001" customHeight="1">
      <c r="A142" s="114">
        <v>50</v>
      </c>
      <c r="B142" s="115" t="s">
        <v>142</v>
      </c>
      <c r="C142" s="24"/>
      <c r="D142" s="24"/>
      <c r="E142" s="24"/>
      <c r="F142" s="24"/>
    </row>
    <row r="143" spans="1:6" ht="20.100000000000001" customHeight="1">
      <c r="A143" s="107"/>
      <c r="B143" s="116" t="s">
        <v>143</v>
      </c>
      <c r="C143" s="22"/>
      <c r="D143" s="22"/>
      <c r="E143" s="22"/>
      <c r="F143" s="22"/>
    </row>
    <row r="144" spans="1:6" ht="20.100000000000001" customHeight="1">
      <c r="A144" s="107"/>
      <c r="B144" s="116" t="s">
        <v>84</v>
      </c>
      <c r="C144" s="22"/>
      <c r="D144" s="22"/>
      <c r="E144" s="22"/>
      <c r="F144" s="22"/>
    </row>
    <row r="145" spans="1:6" ht="20.100000000000001" customHeight="1">
      <c r="A145" s="107"/>
      <c r="B145" s="116" t="s">
        <v>85</v>
      </c>
      <c r="C145" s="22">
        <v>29.7</v>
      </c>
      <c r="D145" s="22">
        <v>29.7</v>
      </c>
      <c r="E145" s="22">
        <v>29.7</v>
      </c>
      <c r="F145" s="22">
        <v>29.7</v>
      </c>
    </row>
    <row r="146" spans="1:6" ht="20.100000000000001" customHeight="1">
      <c r="A146" s="107"/>
      <c r="B146" s="116" t="s">
        <v>86</v>
      </c>
      <c r="C146" s="22">
        <v>4500</v>
      </c>
      <c r="D146" s="22">
        <v>4500</v>
      </c>
      <c r="E146" s="22">
        <v>3270</v>
      </c>
      <c r="F146" s="22">
        <v>3270</v>
      </c>
    </row>
    <row r="147" spans="1:6" ht="20.100000000000001" customHeight="1">
      <c r="A147" s="107"/>
      <c r="B147" s="116" t="s">
        <v>144</v>
      </c>
      <c r="C147" s="22">
        <v>19.8</v>
      </c>
      <c r="D147" s="22">
        <v>19.8</v>
      </c>
      <c r="E147" s="22">
        <v>19.8</v>
      </c>
      <c r="F147" s="22">
        <v>19.8</v>
      </c>
    </row>
    <row r="148" spans="1:6" ht="20.100000000000001" customHeight="1">
      <c r="A148" s="107"/>
      <c r="B148" s="116" t="s">
        <v>145</v>
      </c>
      <c r="C148" s="22">
        <v>25</v>
      </c>
      <c r="D148" s="22">
        <v>25</v>
      </c>
      <c r="E148" s="22">
        <v>25</v>
      </c>
      <c r="F148" s="22">
        <v>25</v>
      </c>
    </row>
    <row r="149" spans="1:6" ht="20.100000000000001" customHeight="1">
      <c r="A149" s="107"/>
      <c r="B149" s="116" t="s">
        <v>87</v>
      </c>
      <c r="C149" s="22">
        <v>41.2</v>
      </c>
      <c r="D149" s="22">
        <v>41.2</v>
      </c>
      <c r="E149" s="22">
        <v>41.2</v>
      </c>
      <c r="F149" s="22">
        <v>41.2</v>
      </c>
    </row>
    <row r="150" spans="1:6" ht="20.100000000000001" customHeight="1">
      <c r="A150" s="107"/>
      <c r="B150" s="116" t="s">
        <v>88</v>
      </c>
      <c r="C150" s="22"/>
      <c r="D150" s="22"/>
      <c r="E150" s="22"/>
      <c r="F150" s="22"/>
    </row>
    <row r="151" spans="1:6" ht="20.100000000000001" customHeight="1">
      <c r="A151" s="107"/>
      <c r="B151" s="116" t="s">
        <v>146</v>
      </c>
      <c r="C151" s="22"/>
      <c r="D151" s="22"/>
      <c r="E151" s="22"/>
      <c r="F151" s="22"/>
    </row>
    <row r="152" spans="1:6" ht="20.100000000000001" customHeight="1">
      <c r="A152" s="107"/>
      <c r="B152" s="116" t="s">
        <v>147</v>
      </c>
      <c r="C152" s="22"/>
      <c r="D152" s="22"/>
      <c r="E152" s="22"/>
      <c r="F152" s="22"/>
    </row>
    <row r="153" spans="1:6" ht="20.100000000000001" customHeight="1">
      <c r="A153" s="107"/>
      <c r="B153" s="116" t="s">
        <v>148</v>
      </c>
      <c r="C153" s="22"/>
      <c r="D153" s="22"/>
      <c r="E153" s="22"/>
      <c r="F153" s="22"/>
    </row>
    <row r="154" spans="1:6" ht="20.100000000000001" customHeight="1" thickBot="1">
      <c r="A154" s="107"/>
      <c r="B154" s="116" t="s">
        <v>149</v>
      </c>
      <c r="C154" s="22"/>
      <c r="D154" s="22"/>
      <c r="E154" s="22"/>
      <c r="F154" s="22"/>
    </row>
    <row r="155" spans="1:6" ht="19.5" customHeight="1" thickBot="1">
      <c r="A155" s="141">
        <v>50</v>
      </c>
      <c r="B155" s="147" t="s">
        <v>187</v>
      </c>
      <c r="C155" s="139"/>
      <c r="D155" s="140"/>
      <c r="E155" s="140"/>
      <c r="F155" s="140"/>
    </row>
    <row r="156" spans="1:6" ht="20.100000000000001" customHeight="1">
      <c r="A156" s="107"/>
      <c r="B156" s="138" t="s">
        <v>185</v>
      </c>
      <c r="C156" s="22"/>
      <c r="D156" s="22"/>
      <c r="E156" s="22"/>
      <c r="F156" s="22"/>
    </row>
    <row r="157" spans="1:6" ht="20.100000000000001" customHeight="1" thickBot="1">
      <c r="A157" s="62"/>
      <c r="B157" s="124" t="s">
        <v>186</v>
      </c>
      <c r="C157" s="22"/>
      <c r="D157" s="22"/>
      <c r="E157" s="22"/>
      <c r="F157" s="22"/>
    </row>
    <row r="158" spans="1:6" ht="20.100000000000001" customHeight="1" thickBot="1">
      <c r="A158" s="62"/>
      <c r="B158" s="99" t="s">
        <v>150</v>
      </c>
      <c r="C158" s="34">
        <f>SUM(C111:C157)</f>
        <v>24391.61</v>
      </c>
      <c r="D158" s="34">
        <f>SUM(D111:D157)</f>
        <v>19941.61</v>
      </c>
      <c r="E158" s="34">
        <f>SUM(E111:E157)</f>
        <v>21181.61</v>
      </c>
      <c r="F158" s="34">
        <f>SUM(F111:F157)</f>
        <v>21125.61</v>
      </c>
    </row>
    <row r="159" spans="1:6" ht="20.100000000000001" customHeight="1" thickBot="1">
      <c r="A159" s="117"/>
      <c r="B159" s="118"/>
      <c r="C159" s="119"/>
      <c r="D159" s="119"/>
      <c r="E159" s="119"/>
      <c r="F159" s="119"/>
    </row>
    <row r="160" spans="1:6" ht="20.100000000000001" customHeight="1" thickTop="1" thickBot="1">
      <c r="A160" s="144"/>
      <c r="B160" s="146" t="s">
        <v>151</v>
      </c>
      <c r="C160" s="145">
        <f>(C31-C21)*0.05</f>
        <v>133.90599999999995</v>
      </c>
      <c r="D160" s="145">
        <f>(D31-D21)*0.05</f>
        <v>165.57799999999997</v>
      </c>
      <c r="E160" s="145">
        <f>(E31-E21)*0.05</f>
        <v>133.90599999999995</v>
      </c>
      <c r="F160" s="145">
        <f>(F31-F21)*0.05</f>
        <v>139.6</v>
      </c>
    </row>
    <row r="161" spans="1:6" ht="42.95" customHeight="1" thickTop="1">
      <c r="A161" s="142"/>
      <c r="B161" s="159" t="str">
        <f t="shared" ref="B161" si="16">B107</f>
        <v>FABRIQUE Saint-Pierre</v>
      </c>
      <c r="C161" s="143" t="str">
        <f>C107</f>
        <v>BUDGET 2015</v>
      </c>
      <c r="D161" s="143" t="str">
        <f>D107</f>
        <v>BUDGET 2015</v>
      </c>
      <c r="E161" s="143" t="str">
        <f>E107</f>
        <v>COMPTE 2014</v>
      </c>
      <c r="F161" s="143" t="str">
        <f>F107</f>
        <v>COMPTE 2014</v>
      </c>
    </row>
    <row r="162" spans="1:6" ht="24.95" customHeight="1" thickBot="1">
      <c r="A162" s="102"/>
      <c r="B162" s="158" t="str">
        <f>+B108</f>
        <v>DEPENSES DE LA FABRIQUE</v>
      </c>
      <c r="C162" s="133">
        <f t="shared" ref="C162:F164" si="17">C108</f>
        <v>0</v>
      </c>
      <c r="D162" s="133">
        <f t="shared" ref="D162:E162" si="18">D108</f>
        <v>0</v>
      </c>
      <c r="E162" s="133">
        <f t="shared" si="18"/>
        <v>0</v>
      </c>
      <c r="F162" s="133">
        <f t="shared" si="17"/>
        <v>0</v>
      </c>
    </row>
    <row r="163" spans="1:6" ht="24.95" customHeight="1">
      <c r="A163" s="47"/>
      <c r="B163" s="48"/>
      <c r="C163" s="2" t="str">
        <f t="shared" si="17"/>
        <v>DEPOSÉ</v>
      </c>
      <c r="D163" s="2" t="str">
        <f t="shared" ref="D163:E163" si="19">D109</f>
        <v>RÉFORMÉ</v>
      </c>
      <c r="E163" s="2" t="str">
        <f t="shared" si="19"/>
        <v>DEPOSÉ</v>
      </c>
      <c r="F163" s="2" t="str">
        <f t="shared" si="17"/>
        <v>RÉFORMÉ</v>
      </c>
    </row>
    <row r="164" spans="1:6" ht="24.95" customHeight="1" thickBot="1">
      <c r="A164" s="51"/>
      <c r="B164" s="52" t="s">
        <v>30</v>
      </c>
      <c r="C164" s="3">
        <f t="shared" si="17"/>
        <v>0</v>
      </c>
      <c r="D164" s="3" t="str">
        <f t="shared" ref="D164:E164" si="20">D110</f>
        <v>ARRÊTÉ</v>
      </c>
      <c r="E164" s="3">
        <f t="shared" si="20"/>
        <v>0</v>
      </c>
      <c r="F164" s="3" t="str">
        <f t="shared" si="17"/>
        <v>ARRÊTÉ</v>
      </c>
    </row>
    <row r="165" spans="1:6" ht="20.100000000000001" customHeight="1" thickTop="1">
      <c r="A165" s="62"/>
      <c r="B165" s="104"/>
      <c r="C165" s="35"/>
      <c r="D165" s="35"/>
      <c r="E165" s="35"/>
      <c r="F165" s="35"/>
    </row>
    <row r="166" spans="1:6" ht="20.100000000000001" customHeight="1">
      <c r="A166" s="62"/>
      <c r="B166" s="120" t="s">
        <v>89</v>
      </c>
      <c r="C166" s="35"/>
      <c r="D166" s="35"/>
      <c r="E166" s="35"/>
      <c r="F166" s="35"/>
    </row>
    <row r="167" spans="1:6" ht="20.100000000000001" customHeight="1">
      <c r="A167" s="66">
        <v>51</v>
      </c>
      <c r="B167" s="42" t="s">
        <v>162</v>
      </c>
      <c r="C167" s="27"/>
      <c r="D167" s="27"/>
      <c r="E167" s="27"/>
      <c r="F167" s="27"/>
    </row>
    <row r="168" spans="1:6" ht="20.100000000000001" customHeight="1">
      <c r="A168" s="70">
        <v>52</v>
      </c>
      <c r="B168" s="39" t="s">
        <v>163</v>
      </c>
      <c r="C168" s="28"/>
      <c r="D168" s="28"/>
      <c r="E168" s="28"/>
      <c r="F168" s="28"/>
    </row>
    <row r="169" spans="1:6" ht="20.100000000000001" customHeight="1">
      <c r="A169" s="70">
        <v>53</v>
      </c>
      <c r="B169" s="39" t="s">
        <v>90</v>
      </c>
      <c r="C169" s="28"/>
      <c r="D169" s="28"/>
      <c r="E169" s="28"/>
      <c r="F169" s="28"/>
    </row>
    <row r="170" spans="1:6" ht="39.75" customHeight="1">
      <c r="A170" s="70">
        <v>54</v>
      </c>
      <c r="B170" s="121" t="s">
        <v>152</v>
      </c>
      <c r="C170" s="29"/>
      <c r="D170" s="29"/>
      <c r="E170" s="29"/>
      <c r="F170" s="29"/>
    </row>
    <row r="171" spans="1:6" ht="20.100000000000001" customHeight="1">
      <c r="A171" s="70">
        <v>55</v>
      </c>
      <c r="B171" s="39" t="s">
        <v>91</v>
      </c>
      <c r="C171" s="28"/>
      <c r="D171" s="28"/>
      <c r="E171" s="28"/>
      <c r="F171" s="28"/>
    </row>
    <row r="172" spans="1:6" ht="20.100000000000001" customHeight="1">
      <c r="A172" s="70">
        <v>56</v>
      </c>
      <c r="B172" s="39" t="s">
        <v>92</v>
      </c>
      <c r="C172" s="28"/>
      <c r="D172" s="28"/>
      <c r="E172" s="28"/>
      <c r="F172" s="28"/>
    </row>
    <row r="173" spans="1:6" ht="20.100000000000001" customHeight="1">
      <c r="A173" s="70">
        <v>57</v>
      </c>
      <c r="B173" s="39" t="s">
        <v>93</v>
      </c>
      <c r="C173" s="28"/>
      <c r="D173" s="28"/>
      <c r="E173" s="28"/>
      <c r="F173" s="28"/>
    </row>
    <row r="174" spans="1:6" ht="20.100000000000001" customHeight="1">
      <c r="A174" s="70">
        <v>58</v>
      </c>
      <c r="B174" s="39" t="s">
        <v>94</v>
      </c>
      <c r="C174" s="28"/>
      <c r="D174" s="28"/>
      <c r="E174" s="28"/>
      <c r="F174" s="28"/>
    </row>
    <row r="175" spans="1:6" ht="20.100000000000001" customHeight="1">
      <c r="A175" s="70">
        <v>59</v>
      </c>
      <c r="B175" s="39" t="s">
        <v>95</v>
      </c>
      <c r="C175" s="28"/>
      <c r="D175" s="28"/>
      <c r="E175" s="28"/>
      <c r="F175" s="28"/>
    </row>
    <row r="176" spans="1:6" ht="20.100000000000001" customHeight="1">
      <c r="A176" s="70">
        <v>60</v>
      </c>
      <c r="B176" s="39" t="s">
        <v>96</v>
      </c>
      <c r="C176" s="28"/>
      <c r="D176" s="28"/>
      <c r="E176" s="28"/>
      <c r="F176" s="28"/>
    </row>
    <row r="177" spans="1:6" ht="20.100000000000001" customHeight="1">
      <c r="A177" s="114">
        <v>61</v>
      </c>
      <c r="B177" s="121" t="s">
        <v>97</v>
      </c>
      <c r="C177" s="29"/>
      <c r="D177" s="29"/>
      <c r="E177" s="29"/>
      <c r="F177" s="29"/>
    </row>
    <row r="178" spans="1:6" ht="20.100000000000001" customHeight="1">
      <c r="A178" s="107"/>
      <c r="B178" s="108" t="s">
        <v>98</v>
      </c>
      <c r="C178" s="30"/>
      <c r="D178" s="30"/>
      <c r="E178" s="30"/>
      <c r="F178" s="30"/>
    </row>
    <row r="179" spans="1:6" ht="20.100000000000001" customHeight="1">
      <c r="A179" s="107"/>
      <c r="B179" s="108" t="s">
        <v>99</v>
      </c>
      <c r="C179" s="30"/>
      <c r="D179" s="30"/>
      <c r="E179" s="30"/>
      <c r="F179" s="30"/>
    </row>
    <row r="180" spans="1:6" ht="20.100000000000001" customHeight="1" thickBot="1">
      <c r="A180" s="122"/>
      <c r="B180" s="123" t="s">
        <v>184</v>
      </c>
      <c r="C180" s="31"/>
      <c r="D180" s="31"/>
      <c r="E180" s="31"/>
      <c r="F180" s="31"/>
    </row>
    <row r="181" spans="1:6" ht="20.100000000000001" customHeight="1" thickBot="1">
      <c r="A181" s="141">
        <v>62</v>
      </c>
      <c r="B181" s="147" t="s">
        <v>188</v>
      </c>
      <c r="C181" s="139"/>
      <c r="D181" s="140"/>
      <c r="E181" s="140"/>
      <c r="F181" s="140"/>
    </row>
    <row r="182" spans="1:6" ht="20.100000000000001" customHeight="1">
      <c r="A182" s="107"/>
      <c r="B182" s="108" t="s">
        <v>98</v>
      </c>
      <c r="C182" s="30"/>
      <c r="D182" s="30"/>
      <c r="E182" s="30"/>
      <c r="F182" s="30"/>
    </row>
    <row r="183" spans="1:6" ht="20.100000000000001" customHeight="1">
      <c r="A183" s="107"/>
      <c r="B183" s="108" t="s">
        <v>99</v>
      </c>
      <c r="C183" s="30"/>
      <c r="D183" s="30"/>
      <c r="E183" s="30"/>
      <c r="F183" s="30"/>
    </row>
    <row r="184" spans="1:6" ht="20.100000000000001" customHeight="1" thickBot="1">
      <c r="A184" s="107"/>
      <c r="B184" s="108" t="s">
        <v>183</v>
      </c>
      <c r="C184" s="125"/>
      <c r="D184" s="125"/>
      <c r="E184" s="125"/>
      <c r="F184" s="125"/>
    </row>
    <row r="185" spans="1:6" ht="20.100000000000001" customHeight="1" thickBot="1">
      <c r="A185" s="62"/>
      <c r="B185" s="99" t="s">
        <v>153</v>
      </c>
      <c r="C185" s="34">
        <f>SUM(C167:C184)</f>
        <v>0</v>
      </c>
      <c r="D185" s="34">
        <f>SUM(D167:D184)</f>
        <v>0</v>
      </c>
      <c r="E185" s="34">
        <f t="shared" ref="E185:F185" si="21">SUM(E167:E184)</f>
        <v>0</v>
      </c>
      <c r="F185" s="34">
        <f t="shared" si="21"/>
        <v>0</v>
      </c>
    </row>
    <row r="186" spans="1:6" ht="20.100000000000001" customHeight="1">
      <c r="A186" s="62"/>
      <c r="B186" s="73"/>
      <c r="C186" s="35"/>
      <c r="D186" s="35"/>
      <c r="E186" s="35"/>
      <c r="F186" s="35"/>
    </row>
    <row r="187" spans="1:6" ht="20.100000000000001" customHeight="1">
      <c r="A187" s="151"/>
      <c r="B187" s="120" t="s">
        <v>100</v>
      </c>
      <c r="C187" s="35"/>
      <c r="D187" s="35"/>
      <c r="E187" s="35"/>
      <c r="F187" s="35"/>
    </row>
    <row r="188" spans="1:6" ht="20.100000000000001" customHeight="1">
      <c r="A188" s="151"/>
      <c r="B188" s="103" t="s">
        <v>101</v>
      </c>
      <c r="C188" s="35"/>
      <c r="D188" s="35"/>
      <c r="E188" s="35"/>
      <c r="F188" s="35"/>
    </row>
    <row r="189" spans="1:6" ht="29.25" customHeight="1">
      <c r="A189" s="151"/>
      <c r="B189" s="73" t="s">
        <v>111</v>
      </c>
      <c r="C189" s="7">
        <f>C90</f>
        <v>8775</v>
      </c>
      <c r="D189" s="7">
        <f>D90</f>
        <v>8775</v>
      </c>
      <c r="E189" s="7">
        <f>E90</f>
        <v>8775</v>
      </c>
      <c r="F189" s="7">
        <f>F90</f>
        <v>12475</v>
      </c>
    </row>
    <row r="190" spans="1:6" ht="42" customHeight="1">
      <c r="A190" s="151"/>
      <c r="B190" s="126" t="s">
        <v>109</v>
      </c>
      <c r="C190" s="7">
        <f t="shared" ref="C190:F190" si="22">C158</f>
        <v>24391.61</v>
      </c>
      <c r="D190" s="7">
        <f t="shared" ref="D190:E190" si="23">D158</f>
        <v>19941.61</v>
      </c>
      <c r="E190" s="7">
        <f t="shared" si="23"/>
        <v>21181.61</v>
      </c>
      <c r="F190" s="7">
        <f t="shared" si="22"/>
        <v>21125.61</v>
      </c>
    </row>
    <row r="191" spans="1:6" ht="42" customHeight="1" thickBot="1">
      <c r="A191" s="151"/>
      <c r="B191" s="126" t="s">
        <v>110</v>
      </c>
      <c r="C191" s="7">
        <f>C185</f>
        <v>0</v>
      </c>
      <c r="D191" s="7">
        <f>D185</f>
        <v>0</v>
      </c>
      <c r="E191" s="7">
        <f>E185</f>
        <v>0</v>
      </c>
      <c r="F191" s="7">
        <f>F185</f>
        <v>0</v>
      </c>
    </row>
    <row r="192" spans="1:6" ht="24.95" customHeight="1" thickBot="1">
      <c r="A192" s="152"/>
      <c r="B192" s="72" t="s">
        <v>102</v>
      </c>
      <c r="C192" s="36">
        <f>SUM(C189:C191)</f>
        <v>33166.61</v>
      </c>
      <c r="D192" s="36">
        <f>SUM(D189:D191)</f>
        <v>28716.61</v>
      </c>
      <c r="E192" s="36">
        <f>SUM(E189:E191)</f>
        <v>29956.61</v>
      </c>
      <c r="F192" s="36">
        <f>SUM(F189:F191)</f>
        <v>33600.61</v>
      </c>
    </row>
    <row r="193" spans="1:6" ht="20.100000000000001" customHeight="1">
      <c r="A193" s="151"/>
      <c r="B193" s="103"/>
      <c r="C193" s="35"/>
      <c r="D193" s="35"/>
      <c r="E193" s="35"/>
      <c r="F193" s="35"/>
    </row>
    <row r="194" spans="1:6" ht="20.100000000000001" customHeight="1">
      <c r="A194" s="151"/>
      <c r="B194" s="103" t="s">
        <v>103</v>
      </c>
      <c r="C194" s="7">
        <f>C52</f>
        <v>33166.61</v>
      </c>
      <c r="D194" s="7">
        <f>D52</f>
        <v>28716.61</v>
      </c>
      <c r="E194" s="7">
        <f>E52</f>
        <v>33678.119999999995</v>
      </c>
      <c r="F194" s="7">
        <f>F52</f>
        <v>33792</v>
      </c>
    </row>
    <row r="195" spans="1:6" ht="20.100000000000001" customHeight="1">
      <c r="A195" s="151"/>
      <c r="B195" s="103" t="s">
        <v>155</v>
      </c>
      <c r="C195" s="7">
        <f t="shared" ref="C195:F195" si="24">C192</f>
        <v>33166.61</v>
      </c>
      <c r="D195" s="7">
        <f t="shared" ref="D195:E195" si="25">D192</f>
        <v>28716.61</v>
      </c>
      <c r="E195" s="7">
        <f t="shared" si="25"/>
        <v>29956.61</v>
      </c>
      <c r="F195" s="7">
        <f t="shared" si="24"/>
        <v>33600.61</v>
      </c>
    </row>
    <row r="196" spans="1:6" ht="30.75" customHeight="1">
      <c r="A196" s="151"/>
      <c r="B196" s="127" t="s">
        <v>104</v>
      </c>
      <c r="C196" s="33">
        <f>C194-C195</f>
        <v>0</v>
      </c>
      <c r="D196" s="33">
        <f>D194-D195</f>
        <v>0</v>
      </c>
      <c r="E196" s="33">
        <f>E194-E195</f>
        <v>3721.5099999999948</v>
      </c>
      <c r="F196" s="33">
        <f>F194-F195</f>
        <v>191.38999999999942</v>
      </c>
    </row>
    <row r="197" spans="1:6" ht="20.100000000000001" customHeight="1">
      <c r="A197" s="151"/>
      <c r="B197" s="128"/>
      <c r="C197" s="129"/>
      <c r="D197" s="129"/>
      <c r="E197" s="129"/>
      <c r="F197" s="129"/>
    </row>
    <row r="198" spans="1:6" ht="30" customHeight="1">
      <c r="A198" s="151"/>
      <c r="B198" s="163" t="s">
        <v>164</v>
      </c>
      <c r="C198" s="170"/>
      <c r="D198" s="170"/>
      <c r="E198" s="170">
        <v>42050</v>
      </c>
      <c r="F198" s="170">
        <v>42050</v>
      </c>
    </row>
    <row r="199" spans="1:6" ht="30" customHeight="1">
      <c r="A199" s="153"/>
      <c r="B199" s="164" t="s">
        <v>165</v>
      </c>
      <c r="C199" s="169"/>
      <c r="D199" s="169"/>
      <c r="E199" s="169">
        <v>42093</v>
      </c>
      <c r="F199" s="169">
        <v>42093</v>
      </c>
    </row>
    <row r="200" spans="1:6" ht="30" customHeight="1">
      <c r="A200" s="154"/>
      <c r="B200" s="165" t="s">
        <v>166</v>
      </c>
      <c r="C200" s="169"/>
      <c r="D200" s="169"/>
      <c r="E200" s="169">
        <v>42093</v>
      </c>
      <c r="F200" s="169">
        <v>42093</v>
      </c>
    </row>
    <row r="201" spans="1:6" ht="30" customHeight="1">
      <c r="A201" s="154"/>
      <c r="B201" s="166" t="s">
        <v>167</v>
      </c>
      <c r="C201" s="169"/>
      <c r="D201" s="169"/>
      <c r="E201" s="169"/>
      <c r="F201" s="169"/>
    </row>
    <row r="202" spans="1:6" ht="30" customHeight="1">
      <c r="A202" s="155"/>
      <c r="B202" s="165" t="s">
        <v>168</v>
      </c>
      <c r="C202" s="169"/>
      <c r="D202" s="169"/>
      <c r="E202" s="169">
        <v>42109</v>
      </c>
      <c r="F202" s="169">
        <v>42109</v>
      </c>
    </row>
    <row r="203" spans="1:6" ht="30" customHeight="1">
      <c r="A203" s="155"/>
      <c r="B203" s="165" t="s">
        <v>169</v>
      </c>
      <c r="C203" s="169"/>
      <c r="D203" s="169"/>
      <c r="E203" s="169" t="s">
        <v>189</v>
      </c>
      <c r="F203" s="172" t="s">
        <v>189</v>
      </c>
    </row>
    <row r="204" spans="1:6" ht="30" customHeight="1">
      <c r="A204" s="155"/>
      <c r="B204" s="166" t="s">
        <v>171</v>
      </c>
      <c r="C204" s="169"/>
      <c r="D204" s="169"/>
      <c r="E204" s="169">
        <v>42129</v>
      </c>
      <c r="F204" s="169">
        <v>42129</v>
      </c>
    </row>
    <row r="205" spans="1:6" ht="36" customHeight="1">
      <c r="A205" s="156"/>
      <c r="B205" s="167" t="s">
        <v>170</v>
      </c>
      <c r="C205" s="171"/>
      <c r="D205" s="171"/>
      <c r="E205" s="171" t="s">
        <v>189</v>
      </c>
      <c r="F205" s="173" t="s">
        <v>189</v>
      </c>
    </row>
  </sheetData>
  <sheetProtection formatCells="0"/>
  <pageMargins left="0.19685039370078741" right="0.19685039370078741" top="0.19685039370078741" bottom="0.19685039370078741" header="0" footer="0"/>
  <pageSetup paperSize="8" scale="75" firstPageNumber="0" fitToHeight="0" orientation="landscape" r:id="rId1"/>
  <headerFooter alignWithMargins="0"/>
  <rowBreaks count="1" manualBreakCount="1"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Modele</vt:lpstr>
      <vt:lpstr>Exemple Fabrique St1</vt:lpstr>
      <vt:lpstr>'Exemple Fabrique St1'!Impression_des_titres</vt:lpstr>
      <vt:lpstr>Modele!Impression_des_titres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2018-09-26T10:51:54Z</dcterms:modified>
</cp:coreProperties>
</file>