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5940" activeTab="0"/>
  </bookViews>
  <sheets>
    <sheet name="Taux PI" sheetId="1" r:id="rId1"/>
    <sheet name="Taux IPP" sheetId="2" r:id="rId2"/>
  </sheets>
  <definedNames>
    <definedName name="_xlnm._FilterDatabase" localSheetId="1" hidden="1">'Taux IPP'!$S$1:$S$305</definedName>
    <definedName name="_xlnm.Print_Titles" localSheetId="1">'Taux IPP'!$A:$B,'Taux IPP'!$1:$1</definedName>
    <definedName name="_xlnm.Print_Titles" localSheetId="0">'Taux PI'!$A:$B,'Taux PI'!$1:$1</definedName>
    <definedName name="_xlnm.Print_Area" localSheetId="1">'Taux IPP'!$A$1:$M$264</definedName>
    <definedName name="_xlnm.Print_Area" localSheetId="0">'Taux PI'!$A$1:$Y$264</definedName>
  </definedNames>
  <calcPr fullCalcOnLoad="1"/>
</workbook>
</file>

<file path=xl/sharedStrings.xml><?xml version="1.0" encoding="utf-8"?>
<sst xmlns="http://schemas.openxmlformats.org/spreadsheetml/2006/main" count="574" uniqueCount="340">
  <si>
    <t>Beauvechain</t>
  </si>
  <si>
    <t>Braine-l'Alleud</t>
  </si>
  <si>
    <t>Braine-le-Château</t>
  </si>
  <si>
    <t>Chastre</t>
  </si>
  <si>
    <t>Chaumont-Gistoux</t>
  </si>
  <si>
    <t>Court-Saint-Etienne</t>
  </si>
  <si>
    <t>Genappe</t>
  </si>
  <si>
    <t>Grez-Doiceau</t>
  </si>
  <si>
    <t>Hélécine</t>
  </si>
  <si>
    <t>Incourt</t>
  </si>
  <si>
    <t>Ittre</t>
  </si>
  <si>
    <t>Jodoigne</t>
  </si>
  <si>
    <t>La Hulpe</t>
  </si>
  <si>
    <t>Lasne</t>
  </si>
  <si>
    <t>Mont-Saint-Guibert</t>
  </si>
  <si>
    <t>Orp-Jauche</t>
  </si>
  <si>
    <t>Perwez</t>
  </si>
  <si>
    <t>Ramillies</t>
  </si>
  <si>
    <t>Rebecq</t>
  </si>
  <si>
    <t>Rixensart</t>
  </si>
  <si>
    <t>Tubize</t>
  </si>
  <si>
    <t>Villers-la-Ville</t>
  </si>
  <si>
    <t>Walhain</t>
  </si>
  <si>
    <t>Waterloo</t>
  </si>
  <si>
    <t>Wavre</t>
  </si>
  <si>
    <t>Beloeil</t>
  </si>
  <si>
    <t>Bernissart</t>
  </si>
  <si>
    <t>Brugelette</t>
  </si>
  <si>
    <t>Chievres</t>
  </si>
  <si>
    <t>Ellezelles</t>
  </si>
  <si>
    <t>Flobecq</t>
  </si>
  <si>
    <t>Frasnes-lez-Anvaing</t>
  </si>
  <si>
    <t>Aiseau-Presles</t>
  </si>
  <si>
    <t>Chapelle-lez-Herlaimont</t>
  </si>
  <si>
    <t>Chatelet</t>
  </si>
  <si>
    <t>Courcelles</t>
  </si>
  <si>
    <t>Farciennes</t>
  </si>
  <si>
    <t>Fleurus</t>
  </si>
  <si>
    <t>Fontaine-l'Eveque</t>
  </si>
  <si>
    <t>Gerpinnes</t>
  </si>
  <si>
    <t>Les Bons Villers</t>
  </si>
  <si>
    <t>Manage</t>
  </si>
  <si>
    <t>Montigny-le-Tilleul</t>
  </si>
  <si>
    <t>Pont-a-Celles</t>
  </si>
  <si>
    <t>Seneffe</t>
  </si>
  <si>
    <t>Boussu</t>
  </si>
  <si>
    <t>Colfontaine</t>
  </si>
  <si>
    <t>Dour</t>
  </si>
  <si>
    <t>Frameries</t>
  </si>
  <si>
    <t>Hensies</t>
  </si>
  <si>
    <t>Honnelles</t>
  </si>
  <si>
    <t>Jurbise</t>
  </si>
  <si>
    <t>Lens</t>
  </si>
  <si>
    <t>Quaregnon</t>
  </si>
  <si>
    <t>Quevy</t>
  </si>
  <si>
    <t>Quievrain</t>
  </si>
  <si>
    <t>Saint-Ghislain</t>
  </si>
  <si>
    <t>Comines-Warneton</t>
  </si>
  <si>
    <t xml:space="preserve">Braine-le-Comte </t>
  </si>
  <si>
    <t>Ecaussinnes</t>
  </si>
  <si>
    <t>Enghien</t>
  </si>
  <si>
    <t>Le Roeulx</t>
  </si>
  <si>
    <t>Lessines</t>
  </si>
  <si>
    <t>Anderlues</t>
  </si>
  <si>
    <t>Beaumont</t>
  </si>
  <si>
    <t>Binche</t>
  </si>
  <si>
    <t>Chimay</t>
  </si>
  <si>
    <t>Erquelinnes</t>
  </si>
  <si>
    <t>Estinnes</t>
  </si>
  <si>
    <t>Froidchapelle</t>
  </si>
  <si>
    <t>Ham-sur-Heure-Nalinnes</t>
  </si>
  <si>
    <t>Lobbes</t>
  </si>
  <si>
    <t>Merbes-le-Chateau</t>
  </si>
  <si>
    <t>Momignies</t>
  </si>
  <si>
    <t>Morlanwelz</t>
  </si>
  <si>
    <t>Sivry-Rance</t>
  </si>
  <si>
    <t>Antoing</t>
  </si>
  <si>
    <t>Brunehaut</t>
  </si>
  <si>
    <t>Celles</t>
  </si>
  <si>
    <t>Estaimpuis</t>
  </si>
  <si>
    <t>Leuze-en-Hainaut</t>
  </si>
  <si>
    <t>Mont-de-l'Enclus</t>
  </si>
  <si>
    <t>Pecq</t>
  </si>
  <si>
    <t>Peruwelz</t>
  </si>
  <si>
    <t>Rumes</t>
  </si>
  <si>
    <t>Amay</t>
  </si>
  <si>
    <t>Anthisnes</t>
  </si>
  <si>
    <t>Burdinne</t>
  </si>
  <si>
    <t>Clavier</t>
  </si>
  <si>
    <t>Engis</t>
  </si>
  <si>
    <t>Ferrières</t>
  </si>
  <si>
    <t>Hamoir</t>
  </si>
  <si>
    <t>Héron</t>
  </si>
  <si>
    <t>Marchin</t>
  </si>
  <si>
    <t>Modave</t>
  </si>
  <si>
    <t>Nandrin</t>
  </si>
  <si>
    <t>Ouffet</t>
  </si>
  <si>
    <t>Tinlot</t>
  </si>
  <si>
    <t>Verlaine</t>
  </si>
  <si>
    <t>Villers-le-Bouillet</t>
  </si>
  <si>
    <t>Wanze</t>
  </si>
  <si>
    <t>Ans</t>
  </si>
  <si>
    <t>Awans</t>
  </si>
  <si>
    <t>Aywaille</t>
  </si>
  <si>
    <t>Bassenge</t>
  </si>
  <si>
    <t>Beyne-Heusay</t>
  </si>
  <si>
    <t>Blégny</t>
  </si>
  <si>
    <t>Chaudfontaine</t>
  </si>
  <si>
    <t>Comblain-au-Pont</t>
  </si>
  <si>
    <t>Dalhem</t>
  </si>
  <si>
    <t>Esneux</t>
  </si>
  <si>
    <t>Flémalle</t>
  </si>
  <si>
    <t>Fléron</t>
  </si>
  <si>
    <t>Grâce-Hollogne</t>
  </si>
  <si>
    <t>Herstal</t>
  </si>
  <si>
    <t>Juprelle</t>
  </si>
  <si>
    <t>Neupré</t>
  </si>
  <si>
    <t>Oupeye</t>
  </si>
  <si>
    <t>Saint-Nicolas</t>
  </si>
  <si>
    <t>Soumagne</t>
  </si>
  <si>
    <t>Sprimont</t>
  </si>
  <si>
    <t>Trooz</t>
  </si>
  <si>
    <t>Visé</t>
  </si>
  <si>
    <t>Aubel</t>
  </si>
  <si>
    <t>Baelen</t>
  </si>
  <si>
    <t>Burg-Reuland</t>
  </si>
  <si>
    <t>Butgenbach</t>
  </si>
  <si>
    <t>Dison</t>
  </si>
  <si>
    <t>Herve</t>
  </si>
  <si>
    <t>Jalhay</t>
  </si>
  <si>
    <t>Lierneux</t>
  </si>
  <si>
    <t>Limbourg</t>
  </si>
  <si>
    <t>Lontzen</t>
  </si>
  <si>
    <t>Malmedy</t>
  </si>
  <si>
    <t>Olne</t>
  </si>
  <si>
    <t>Pepinster</t>
  </si>
  <si>
    <t>Plombieres</t>
  </si>
  <si>
    <t>Raeren</t>
  </si>
  <si>
    <t>Spa</t>
  </si>
  <si>
    <t>Stavelot</t>
  </si>
  <si>
    <t>Stoumont</t>
  </si>
  <si>
    <t>Theux</t>
  </si>
  <si>
    <t>Thimister-Clermont</t>
  </si>
  <si>
    <t>Trois-Ponts</t>
  </si>
  <si>
    <t>Waimes</t>
  </si>
  <si>
    <t>Welkenraedt</t>
  </si>
  <si>
    <t>Berloz</t>
  </si>
  <si>
    <t>Braives</t>
  </si>
  <si>
    <t>Crisnée</t>
  </si>
  <si>
    <t>Donceel</t>
  </si>
  <si>
    <t>Faimes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</si>
  <si>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</si>
  <si>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</si>
  <si>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</si>
  <si>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</si>
  <si>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</si>
  <si>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</si>
  <si>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</si>
  <si>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Wasseiges</t>
  </si>
  <si>
    <t>Attert</t>
  </si>
  <si>
    <t>Aubange</t>
  </si>
  <si>
    <t>Martelange</t>
  </si>
  <si>
    <t>Messancy</t>
  </si>
  <si>
    <t>Bertogne</t>
  </si>
  <si>
    <t>Fauvillers</t>
  </si>
  <si>
    <t>Gouvy</t>
  </si>
  <si>
    <t>Houffalize</t>
  </si>
  <si>
    <t>Sainte-Ode</t>
  </si>
  <si>
    <t>Vaux-sur-Sure</t>
  </si>
  <si>
    <t>Vielsalm</t>
  </si>
  <si>
    <t>Durbuy</t>
  </si>
  <si>
    <t>Erezee</t>
  </si>
  <si>
    <t>Hotton</t>
  </si>
  <si>
    <t>La Roche-en-Ardenne</t>
  </si>
  <si>
    <t>Manhay</t>
  </si>
  <si>
    <t>Nassogne</t>
  </si>
  <si>
    <t>Rendeux</t>
  </si>
  <si>
    <t>Tenneville</t>
  </si>
  <si>
    <t>Bertrix</t>
  </si>
  <si>
    <t>Bouillon</t>
  </si>
  <si>
    <t>Daverdisse</t>
  </si>
  <si>
    <t>Herbeumont</t>
  </si>
  <si>
    <t>Léglise</t>
  </si>
  <si>
    <t>Libin</t>
  </si>
  <si>
    <t>Libramont-Chevigny</t>
  </si>
  <si>
    <t>Paliseul</t>
  </si>
  <si>
    <t>Saint-Hubert</t>
  </si>
  <si>
    <t>Tellin</t>
  </si>
  <si>
    <t>Wellin</t>
  </si>
  <si>
    <t>Chiny</t>
  </si>
  <si>
    <t>Etalle</t>
  </si>
  <si>
    <t>Florenville</t>
  </si>
  <si>
    <t>Habay</t>
  </si>
  <si>
    <t>Meix-devant-Virton</t>
  </si>
  <si>
    <t>Musson</t>
  </si>
  <si>
    <t>Rouvroy</t>
  </si>
  <si>
    <t>Saint-Léger</t>
  </si>
  <si>
    <t>Tintigny</t>
  </si>
  <si>
    <t>Anhee</t>
  </si>
  <si>
    <t>Beauraing</t>
  </si>
  <si>
    <t>Bievre</t>
  </si>
  <si>
    <t>Ciney</t>
  </si>
  <si>
    <t>Gedinne</t>
  </si>
  <si>
    <t>Hamois</t>
  </si>
  <si>
    <t>Hastière</t>
  </si>
  <si>
    <t>Havelange</t>
  </si>
  <si>
    <t>Houyet</t>
  </si>
  <si>
    <t>Onhaye</t>
  </si>
  <si>
    <t>Rochefort</t>
  </si>
  <si>
    <t>Somme-Leuze</t>
  </si>
  <si>
    <t>Vresse-sur-Semois</t>
  </si>
  <si>
    <t>Yvoir</t>
  </si>
  <si>
    <t>Andenne</t>
  </si>
  <si>
    <t>Assesse</t>
  </si>
  <si>
    <t>Eghezee</t>
  </si>
  <si>
    <t>Fernelmont</t>
  </si>
  <si>
    <t>Floreffe</t>
  </si>
  <si>
    <t>Fosses-la-Ville</t>
  </si>
  <si>
    <t>Gembloux</t>
  </si>
  <si>
    <t>Gesves</t>
  </si>
  <si>
    <t>Jemeppe-sur-Sambre</t>
  </si>
  <si>
    <t>La Bruyere</t>
  </si>
  <si>
    <t>Mettet</t>
  </si>
  <si>
    <t>Ohey</t>
  </si>
  <si>
    <t>Profondeville</t>
  </si>
  <si>
    <t>Sambreville</t>
  </si>
  <si>
    <t>Sombreffe</t>
  </si>
  <si>
    <t>Cerfontaine</t>
  </si>
  <si>
    <t>Couvin</t>
  </si>
  <si>
    <t>Doische</t>
  </si>
  <si>
    <t>Florennes</t>
  </si>
  <si>
    <t>Viroinval</t>
  </si>
  <si>
    <t>Walcourt</t>
  </si>
  <si>
    <t>INS</t>
  </si>
  <si>
    <t>Communes</t>
  </si>
  <si>
    <t>Amblève</t>
  </si>
  <si>
    <t>Nivelles</t>
  </si>
  <si>
    <t>Ottignies-Louvain-la-Neuve</t>
  </si>
  <si>
    <t>Ath</t>
  </si>
  <si>
    <t>Charleroi</t>
  </si>
  <si>
    <t>Mons</t>
  </si>
  <si>
    <t>Mouscron</t>
  </si>
  <si>
    <t>La Louvière</t>
  </si>
  <si>
    <t>Soignies</t>
  </si>
  <si>
    <t>Thuin</t>
  </si>
  <si>
    <t>Tournai</t>
  </si>
  <si>
    <t>Huy</t>
  </si>
  <si>
    <t>Liège</t>
  </si>
  <si>
    <t>Seraing</t>
  </si>
  <si>
    <t>Bullange</t>
  </si>
  <si>
    <t>Eupen</t>
  </si>
  <si>
    <t>La Calamine</t>
  </si>
  <si>
    <t>Saint-Vith</t>
  </si>
  <si>
    <t>Verviers</t>
  </si>
  <si>
    <t>Waremme</t>
  </si>
  <si>
    <t>Arlon</t>
  </si>
  <si>
    <t>Bastogne</t>
  </si>
  <si>
    <t>Marche-en-Famenne</t>
  </si>
  <si>
    <t>Neufchateau</t>
  </si>
  <si>
    <t>Virton</t>
  </si>
  <si>
    <t>Dinant</t>
  </si>
  <si>
    <t>Namur</t>
  </si>
  <si>
    <t>Philippeville</t>
  </si>
  <si>
    <t>Moyenne régionale</t>
  </si>
  <si>
    <t>Brabant wallon</t>
  </si>
  <si>
    <t>Hainaut</t>
  </si>
  <si>
    <t>Luxembourg</t>
  </si>
  <si>
    <t>Moyennes provinciales</t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</si>
  <si>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2600</t>
    </r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</si>
  <si>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2900</t>
    </r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</si>
  <si>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2950</t>
    </r>
  </si>
  <si>
    <r>
      <t xml:space="preserve">Nb de communes taux </t>
    </r>
    <r>
      <rPr>
        <b/>
        <sz val="10"/>
        <rFont val="Calibri"/>
        <family val="2"/>
      </rPr>
      <t>≥30</t>
    </r>
    <r>
      <rPr>
        <b/>
        <sz val="10"/>
        <rFont val="Times New Roman"/>
        <family val="1"/>
      </rPr>
      <t>00</t>
    </r>
  </si>
  <si>
    <t>Nb de communes taux&lt;2600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</si>
  <si>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8%</t>
    </r>
  </si>
  <si>
    <t>=  8%</t>
  </si>
  <si>
    <t xml:space="preserve"> =8,5%</t>
  </si>
  <si>
    <t>= 8.8%</t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</si>
  <si>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8%</t>
    </r>
  </si>
  <si>
    <r>
      <t xml:space="preserve">Nb de communes taux </t>
    </r>
    <r>
      <rPr>
        <b/>
        <sz val="10"/>
        <rFont val="Calibri"/>
        <family val="2"/>
      </rPr>
      <t>= 8%</t>
    </r>
  </si>
  <si>
    <r>
      <t xml:space="preserve">Nb de communes taux </t>
    </r>
    <r>
      <rPr>
        <b/>
        <sz val="10"/>
        <rFont val="Calibri"/>
        <family val="2"/>
      </rPr>
      <t>= 8.5%</t>
    </r>
  </si>
  <si>
    <r>
      <t xml:space="preserve">Nb de communes taux </t>
    </r>
    <r>
      <rPr>
        <b/>
        <sz val="10"/>
        <rFont val="Calibri"/>
        <family val="2"/>
      </rPr>
      <t>= 8.8%</t>
    </r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</si>
  <si>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2800</t>
    </r>
  </si>
  <si>
    <t>Nb de communes taux = 2800</t>
  </si>
  <si>
    <t>Nb de communes taux = 2600</t>
  </si>
  <si>
    <t>≥2600</t>
  </si>
  <si>
    <t>≥2900</t>
  </si>
  <si>
    <t>≥2950</t>
  </si>
  <si>
    <t>≥3000</t>
  </si>
  <si>
    <t>&lt; 2600</t>
  </si>
  <si>
    <t>&lt;2800</t>
  </si>
  <si>
    <t>Nb de communes taux&lt;2800</t>
  </si>
  <si>
    <t>= 2800</t>
  </si>
  <si>
    <t>= 2600</t>
  </si>
  <si>
    <t>≥2800</t>
  </si>
  <si>
    <t>&gt;8%</t>
  </si>
  <si>
    <t>&lt;8%</t>
  </si>
  <si>
    <t>&gt;2600</t>
  </si>
  <si>
    <t>Brabant Wallon</t>
  </si>
  <si>
    <t>2600</t>
  </si>
  <si>
    <r>
      <t xml:space="preserve">Nb de communes taux </t>
    </r>
    <r>
      <rPr>
        <b/>
        <sz val="10"/>
        <rFont val="Calibri"/>
        <family val="2"/>
      </rPr>
      <t>&gt;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8%</t>
    </r>
  </si>
  <si>
    <r>
      <t xml:space="preserve">Nb de communes taux </t>
    </r>
    <r>
      <rPr>
        <b/>
        <sz val="10"/>
        <rFont val="Calibri"/>
        <family val="2"/>
      </rPr>
      <t>&lt; 8%</t>
    </r>
  </si>
  <si>
    <t>ButgenbABh</t>
  </si>
  <si>
    <t>MontignX-le-Tilleul</t>
  </si>
  <si>
    <t>SillX</t>
  </si>
  <si>
    <t>ChimaX</t>
  </si>
  <si>
    <t>SivrX-Rance</t>
  </si>
  <si>
    <t>AmaX</t>
  </si>
  <si>
    <t>HuX</t>
  </si>
  <si>
    <t>AXwaille</t>
  </si>
  <si>
    <t>BeXne-HeusaX</t>
  </si>
  <si>
    <t>OupeXe</t>
  </si>
  <si>
    <t>BlégnX</t>
  </si>
  <si>
    <t>JalhaX</t>
  </si>
  <si>
    <t>MalmedX</t>
  </si>
  <si>
    <t>OreXe</t>
  </si>
  <si>
    <t>MessancX</t>
  </si>
  <si>
    <t>GouvX</t>
  </si>
  <si>
    <t>DurbuX</t>
  </si>
  <si>
    <t>ManhaX</t>
  </si>
  <si>
    <t>Libramont-ChevignX</t>
  </si>
  <si>
    <t>ChinX</t>
  </si>
  <si>
    <t>TintignX</t>
  </si>
  <si>
    <t>HabaX</t>
  </si>
  <si>
    <t>RouvroX</t>
  </si>
  <si>
    <t>CineX</t>
  </si>
  <si>
    <t>HouXet</t>
  </si>
  <si>
    <t>OnhaXe</t>
  </si>
  <si>
    <t>Xvoir</t>
  </si>
  <si>
    <t>OheX</t>
  </si>
  <si>
    <t>La BruXere</t>
  </si>
  <si>
    <t>MoXennes provinciales</t>
  </si>
  <si>
    <t>RebecP</t>
  </si>
  <si>
    <t>FlobecP</t>
  </si>
  <si>
    <t>Fontaine-l'EvePue</t>
  </si>
  <si>
    <t>Puaregnon</t>
  </si>
  <si>
    <t>Puievrain</t>
  </si>
  <si>
    <t>PuevX</t>
  </si>
  <si>
    <t>ErPuelinnes</t>
  </si>
  <si>
    <t>PecP</t>
  </si>
  <si>
    <t xml:space="preserve">Silly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</si>
</sst>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_);\(#,##0\)"/>
    <numFmt numFmtId="183" formatCode="0.0000_)"/>
    <numFmt numFmtId="184" formatCode="#,##0.0000000000_);\(#,##0.0000000000\)"/>
    <numFmt numFmtId="185" formatCode="#,##0.00000_);\(#,##0.00000\)"/>
    <numFmt numFmtId="186" formatCode="#,##0&quot;FB&quot;_);\(#,##0&quot;FB&quot;\)"/>
    <numFmt numFmtId="187" formatCode="0_)"/>
    <numFmt numFmtId="188" formatCode="0.00_)"/>
    <numFmt numFmtId="189" formatCode="#,##0.000000_);\(#,##0.000000\)"/>
    <numFmt numFmtId="190" formatCode="#,##0.00_);\(#,##0.00\)"/>
    <numFmt numFmtId="191" formatCode="0.000000_)"/>
    <numFmt numFmtId="192" formatCode="#,##0.000_);\(#,##0.000\)"/>
    <numFmt numFmtId="193" formatCode="#,##0.000"/>
    <numFmt numFmtId="194" formatCode="0.0%"/>
    <numFmt numFmtId="195" formatCode="0.000%"/>
    <numFmt numFmtId="196" formatCode="0.0"/>
    <numFmt numFmtId="197" formatCode="0.000"/>
    <numFmt numFmtId="198" formatCode="#,##0.0_);[Red]\(#,##0.0\)"/>
    <numFmt numFmtId="199" formatCode="#,##0;[Red]#,##0"/>
    <numFmt numFmtId="200" formatCode="#,##0.0000"/>
    <numFmt numFmtId="201" formatCode="#,##0.0"/>
    <numFmt numFmtId="202" formatCode="#,##0.00_ ;[Red]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03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0" fontId="1" fillId="0" borderId="0" xfId="5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44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3" fontId="1" fillId="0" borderId="10" xfId="44" applyNumberFormat="1" applyFont="1" applyBorder="1" applyAlignment="1">
      <alignment horizontal="right" vertical="center"/>
    </xf>
    <xf numFmtId="3" fontId="1" fillId="0" borderId="10" xfId="44" applyNumberFormat="1" applyFont="1" applyBorder="1" applyAlignment="1">
      <alignment vertical="center"/>
    </xf>
    <xf numFmtId="3" fontId="1" fillId="0" borderId="10" xfId="44" applyNumberFormat="1" applyFont="1" applyFill="1" applyBorder="1" applyAlignment="1">
      <alignment vertical="center"/>
    </xf>
    <xf numFmtId="3" fontId="3" fillId="0" borderId="10" xfId="44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3" fillId="0" borderId="10" xfId="44" applyNumberFormat="1" applyFont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44" fillId="0" borderId="10" xfId="44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44" applyNumberFormat="1" applyFont="1" applyBorder="1" applyAlignment="1" applyProtection="1">
      <alignment horizontal="right" vertical="center"/>
      <protection locked="0"/>
    </xf>
    <xf numFmtId="3" fontId="3" fillId="0" borderId="10" xfId="44" applyNumberFormat="1" applyFont="1" applyFill="1" applyBorder="1" applyAlignment="1">
      <alignment vertical="center"/>
    </xf>
    <xf numFmtId="3" fontId="45" fillId="0" borderId="10" xfId="44" applyNumberFormat="1" applyFont="1" applyFill="1" applyBorder="1" applyAlignment="1">
      <alignment horizontal="right" vertical="center"/>
    </xf>
    <xf numFmtId="3" fontId="3" fillId="0" borderId="10" xfId="44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44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 applyProtection="1">
      <alignment vertical="center"/>
      <protection/>
    </xf>
    <xf numFmtId="3" fontId="4" fillId="34" borderId="10" xfId="0" applyNumberFormat="1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>
      <alignment vertical="center"/>
    </xf>
    <xf numFmtId="3" fontId="44" fillId="35" borderId="10" xfId="0" applyNumberFormat="1" applyFont="1" applyFill="1" applyBorder="1" applyAlignment="1" applyProtection="1">
      <alignment horizontal="right" vertical="center"/>
      <protection locked="0"/>
    </xf>
    <xf numFmtId="3" fontId="4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44" applyNumberFormat="1" applyFont="1" applyFill="1" applyBorder="1" applyAlignment="1">
      <alignment horizontal="right" vertical="center"/>
    </xf>
    <xf numFmtId="3" fontId="3" fillId="0" borderId="10" xfId="44" applyNumberFormat="1" applyFont="1" applyFill="1" applyBorder="1" applyAlignment="1">
      <alignment horizontal="right" vertical="center"/>
    </xf>
    <xf numFmtId="3" fontId="4" fillId="0" borderId="10" xfId="44" applyNumberFormat="1" applyFont="1" applyBorder="1" applyAlignment="1">
      <alignment horizontal="right" vertical="center"/>
    </xf>
    <xf numFmtId="3" fontId="4" fillId="0" borderId="10" xfId="44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right" vertical="center"/>
      <protection/>
    </xf>
    <xf numFmtId="3" fontId="1" fillId="35" borderId="12" xfId="0" applyNumberFormat="1" applyFont="1" applyFill="1" applyBorder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>
      <alignment vertical="center"/>
    </xf>
    <xf numFmtId="1" fontId="2" fillId="36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44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>
      <alignment horizontal="center"/>
    </xf>
    <xf numFmtId="3" fontId="1" fillId="0" borderId="10" xfId="44" applyNumberFormat="1" applyFont="1" applyFill="1" applyBorder="1" applyAlignment="1">
      <alignment horizontal="center" vertical="center"/>
    </xf>
    <xf numFmtId="3" fontId="44" fillId="0" borderId="10" xfId="44" applyNumberFormat="1" applyFont="1" applyFill="1" applyBorder="1" applyAlignment="1">
      <alignment horizontal="center" vertical="center"/>
    </xf>
    <xf numFmtId="3" fontId="44" fillId="0" borderId="10" xfId="44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3" fontId="1" fillId="0" borderId="12" xfId="44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3" fontId="44" fillId="0" borderId="10" xfId="0" applyNumberFormat="1" applyFont="1" applyFill="1" applyBorder="1" applyAlignment="1" applyProtection="1">
      <alignment horizontal="center"/>
      <protection locked="0"/>
    </xf>
    <xf numFmtId="3" fontId="1" fillId="0" borderId="12" xfId="44" applyNumberFormat="1" applyFont="1" applyFill="1" applyBorder="1" applyAlignment="1">
      <alignment horizontal="center" vertical="center"/>
    </xf>
    <xf numFmtId="196" fontId="1" fillId="0" borderId="10" xfId="0" applyNumberFormat="1" applyFont="1" applyBorder="1" applyAlignment="1">
      <alignment horizontal="right" vertical="center"/>
    </xf>
    <xf numFmtId="196" fontId="1" fillId="0" borderId="10" xfId="0" applyNumberFormat="1" applyFont="1" applyFill="1" applyBorder="1" applyAlignment="1" applyProtection="1">
      <alignment horizontal="right" vertical="center"/>
      <protection/>
    </xf>
    <xf numFmtId="196" fontId="1" fillId="0" borderId="10" xfId="0" applyNumberFormat="1" applyFont="1" applyFill="1" applyBorder="1" applyAlignment="1">
      <alignment horizontal="right" vertical="center"/>
    </xf>
    <xf numFmtId="196" fontId="1" fillId="0" borderId="10" xfId="44" applyNumberFormat="1" applyFont="1" applyBorder="1" applyAlignment="1">
      <alignment horizontal="right" vertical="center"/>
    </xf>
    <xf numFmtId="196" fontId="1" fillId="0" borderId="10" xfId="44" applyNumberFormat="1" applyFont="1" applyFill="1" applyBorder="1" applyAlignment="1">
      <alignment horizontal="right" vertical="center"/>
    </xf>
    <xf numFmtId="196" fontId="1" fillId="0" borderId="10" xfId="46" applyNumberFormat="1" applyFont="1" applyBorder="1" applyAlignment="1">
      <alignment horizontal="right" vertical="center"/>
    </xf>
    <xf numFmtId="196" fontId="1" fillId="0" borderId="10" xfId="46" applyNumberFormat="1" applyFont="1" applyFill="1" applyBorder="1" applyAlignment="1">
      <alignment horizontal="right" vertical="center"/>
    </xf>
    <xf numFmtId="196" fontId="1" fillId="0" borderId="12" xfId="46" applyNumberFormat="1" applyFont="1" applyFill="1" applyBorder="1" applyAlignment="1">
      <alignment horizontal="center"/>
    </xf>
    <xf numFmtId="196" fontId="4" fillId="0" borderId="10" xfId="44" applyNumberFormat="1" applyFont="1" applyFill="1" applyBorder="1" applyAlignment="1">
      <alignment horizontal="right" vertical="center"/>
    </xf>
    <xf numFmtId="196" fontId="3" fillId="0" borderId="10" xfId="0" applyNumberFormat="1" applyFont="1" applyFill="1" applyBorder="1" applyAlignment="1" applyProtection="1">
      <alignment horizontal="right" vertical="center"/>
      <protection/>
    </xf>
    <xf numFmtId="196" fontId="3" fillId="0" borderId="10" xfId="44" applyNumberFormat="1" applyFont="1" applyBorder="1" applyAlignment="1">
      <alignment horizontal="right" vertical="center"/>
    </xf>
    <xf numFmtId="196" fontId="3" fillId="0" borderId="10" xfId="0" applyNumberFormat="1" applyFont="1" applyBorder="1" applyAlignment="1">
      <alignment horizontal="right" vertical="center"/>
    </xf>
    <xf numFmtId="196" fontId="4" fillId="0" borderId="10" xfId="0" applyNumberFormat="1" applyFont="1" applyBorder="1" applyAlignment="1">
      <alignment horizontal="right" vertical="center"/>
    </xf>
    <xf numFmtId="196" fontId="3" fillId="0" borderId="10" xfId="0" applyNumberFormat="1" applyFont="1" applyFill="1" applyBorder="1" applyAlignment="1">
      <alignment horizontal="right" vertical="center"/>
    </xf>
    <xf numFmtId="196" fontId="4" fillId="0" borderId="10" xfId="0" applyNumberFormat="1" applyFont="1" applyFill="1" applyBorder="1" applyAlignment="1" applyProtection="1">
      <alignment horizontal="right" vertical="center"/>
      <protection/>
    </xf>
    <xf numFmtId="196" fontId="44" fillId="0" borderId="10" xfId="46" applyNumberFormat="1" applyFont="1" applyFill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right" vertical="center"/>
    </xf>
    <xf numFmtId="196" fontId="4" fillId="0" borderId="10" xfId="44" applyNumberFormat="1" applyFont="1" applyBorder="1" applyAlignment="1">
      <alignment horizontal="right" vertical="center"/>
    </xf>
    <xf numFmtId="196" fontId="4" fillId="0" borderId="10" xfId="44" applyNumberFormat="1" applyFont="1" applyFill="1" applyBorder="1" applyAlignment="1">
      <alignment horizontal="right" vertical="center"/>
    </xf>
    <xf numFmtId="196" fontId="3" fillId="0" borderId="10" xfId="0" applyNumberFormat="1" applyFont="1" applyBorder="1" applyAlignment="1" applyProtection="1">
      <alignment horizontal="right" vertical="center"/>
      <protection locked="0"/>
    </xf>
    <xf numFmtId="196" fontId="1" fillId="0" borderId="10" xfId="0" applyNumberFormat="1" applyFont="1" applyFill="1" applyBorder="1" applyAlignment="1" applyProtection="1">
      <alignment horizontal="right" vertical="center"/>
      <protection locked="0"/>
    </xf>
    <xf numFmtId="196" fontId="1" fillId="0" borderId="10" xfId="46" applyNumberFormat="1" applyFont="1" applyBorder="1" applyAlignment="1" applyProtection="1">
      <alignment horizontal="right" vertical="center"/>
      <protection locked="0"/>
    </xf>
    <xf numFmtId="196" fontId="1" fillId="0" borderId="10" xfId="46" applyNumberFormat="1" applyFont="1" applyFill="1" applyBorder="1" applyAlignment="1" applyProtection="1">
      <alignment horizontal="right" vertical="center"/>
      <protection locked="0"/>
    </xf>
    <xf numFmtId="196" fontId="1" fillId="0" borderId="12" xfId="46" applyNumberFormat="1" applyFont="1" applyFill="1" applyBorder="1" applyAlignment="1" applyProtection="1">
      <alignment horizontal="center"/>
      <protection locked="0"/>
    </xf>
    <xf numFmtId="196" fontId="44" fillId="0" borderId="12" xfId="46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 applyProtection="1">
      <alignment horizontal="right" vertical="center"/>
      <protection locked="0"/>
    </xf>
    <xf numFmtId="196" fontId="1" fillId="0" borderId="10" xfId="0" applyNumberFormat="1" applyFont="1" applyBorder="1" applyAlignment="1" applyProtection="1">
      <alignment horizontal="right" vertical="center"/>
      <protection locked="0"/>
    </xf>
    <xf numFmtId="196" fontId="3" fillId="0" borderId="10" xfId="44" applyNumberFormat="1" applyFont="1" applyFill="1" applyBorder="1" applyAlignment="1">
      <alignment horizontal="right" vertical="center"/>
    </xf>
    <xf numFmtId="196" fontId="3" fillId="0" borderId="10" xfId="44" applyNumberFormat="1" applyFont="1" applyFill="1" applyBorder="1" applyAlignment="1">
      <alignment horizontal="right" vertical="center"/>
    </xf>
    <xf numFmtId="196" fontId="45" fillId="0" borderId="10" xfId="44" applyNumberFormat="1" applyFont="1" applyFill="1" applyBorder="1" applyAlignment="1">
      <alignment horizontal="right" vertical="center"/>
    </xf>
    <xf numFmtId="196" fontId="44" fillId="0" borderId="10" xfId="46" applyNumberFormat="1" applyFont="1" applyBorder="1" applyAlignment="1">
      <alignment horizontal="right" vertical="center"/>
    </xf>
    <xf numFmtId="196" fontId="44" fillId="0" borderId="10" xfId="0" applyNumberFormat="1" applyFont="1" applyFill="1" applyBorder="1" applyAlignment="1">
      <alignment horizontal="right" vertical="center"/>
    </xf>
    <xf numFmtId="196" fontId="1" fillId="0" borderId="12" xfId="0" applyNumberFormat="1" applyFont="1" applyFill="1" applyBorder="1" applyAlignment="1">
      <alignment horizontal="center"/>
    </xf>
    <xf numFmtId="196" fontId="4" fillId="0" borderId="10" xfId="0" applyNumberFormat="1" applyFont="1" applyFill="1" applyBorder="1" applyAlignment="1" applyProtection="1">
      <alignment horizontal="right" vertical="center"/>
      <protection locked="0"/>
    </xf>
    <xf numFmtId="196" fontId="4" fillId="0" borderId="10" xfId="0" applyNumberFormat="1" applyFont="1" applyFill="1" applyBorder="1" applyAlignment="1">
      <alignment horizontal="right" vertical="center"/>
    </xf>
    <xf numFmtId="196" fontId="45" fillId="0" borderId="10" xfId="0" applyNumberFormat="1" applyFont="1" applyFill="1" applyBorder="1" applyAlignment="1">
      <alignment horizontal="right" vertical="center"/>
    </xf>
    <xf numFmtId="196" fontId="45" fillId="0" borderId="10" xfId="46" applyNumberFormat="1" applyFont="1" applyFill="1" applyBorder="1" applyAlignment="1">
      <alignment horizontal="right" vertical="center"/>
    </xf>
    <xf numFmtId="196" fontId="44" fillId="0" borderId="10" xfId="46" applyNumberFormat="1" applyFont="1" applyFill="1" applyBorder="1" applyAlignment="1" applyProtection="1">
      <alignment horizontal="right" vertical="center"/>
      <protection locked="0"/>
    </xf>
    <xf numFmtId="196" fontId="1" fillId="34" borderId="10" xfId="0" applyNumberFormat="1" applyFont="1" applyFill="1" applyBorder="1" applyAlignment="1">
      <alignment horizontal="right" vertical="center"/>
    </xf>
    <xf numFmtId="196" fontId="1" fillId="34" borderId="10" xfId="0" applyNumberFormat="1" applyFont="1" applyFill="1" applyBorder="1" applyAlignment="1" applyProtection="1">
      <alignment horizontal="right" vertical="center"/>
      <protection/>
    </xf>
    <xf numFmtId="196" fontId="1" fillId="34" borderId="10" xfId="0" applyNumberFormat="1" applyFont="1" applyFill="1" applyBorder="1" applyAlignment="1" applyProtection="1">
      <alignment horizontal="right" vertical="center"/>
      <protection locked="0"/>
    </xf>
    <xf numFmtId="196" fontId="1" fillId="35" borderId="10" xfId="46" applyNumberFormat="1" applyFont="1" applyFill="1" applyBorder="1" applyAlignment="1" applyProtection="1">
      <alignment horizontal="right" vertical="center"/>
      <protection locked="0"/>
    </xf>
    <xf numFmtId="196" fontId="1" fillId="35" borderId="12" xfId="46" applyNumberFormat="1" applyFont="1" applyFill="1" applyBorder="1" applyAlignment="1" applyProtection="1">
      <alignment horizontal="center"/>
      <protection locked="0"/>
    </xf>
    <xf numFmtId="196" fontId="44" fillId="35" borderId="10" xfId="46" applyNumberFormat="1" applyFont="1" applyFill="1" applyBorder="1" applyAlignment="1" applyProtection="1">
      <alignment horizontal="right" vertical="center"/>
      <protection locked="0"/>
    </xf>
    <xf numFmtId="196" fontId="3" fillId="0" borderId="10" xfId="46" applyNumberFormat="1" applyFont="1" applyFill="1" applyBorder="1" applyAlignment="1">
      <alignment horizontal="right" vertical="center"/>
    </xf>
    <xf numFmtId="196" fontId="3" fillId="34" borderId="10" xfId="0" applyNumberFormat="1" applyFont="1" applyFill="1" applyBorder="1" applyAlignment="1">
      <alignment horizontal="right" vertical="center"/>
    </xf>
    <xf numFmtId="196" fontId="4" fillId="34" borderId="10" xfId="0" applyNumberFormat="1" applyFont="1" applyFill="1" applyBorder="1" applyAlignment="1">
      <alignment horizontal="right" vertical="center"/>
    </xf>
    <xf numFmtId="196" fontId="3" fillId="34" borderId="10" xfId="0" applyNumberFormat="1" applyFont="1" applyFill="1" applyBorder="1" applyAlignment="1" applyProtection="1">
      <alignment horizontal="right" vertical="center"/>
      <protection/>
    </xf>
    <xf numFmtId="196" fontId="4" fillId="34" borderId="10" xfId="0" applyNumberFormat="1" applyFont="1" applyFill="1" applyBorder="1" applyAlignment="1" applyProtection="1">
      <alignment horizontal="right" vertical="center"/>
      <protection locked="0"/>
    </xf>
    <xf numFmtId="196" fontId="3" fillId="34" borderId="10" xfId="0" applyNumberFormat="1" applyFont="1" applyFill="1" applyBorder="1" applyAlignment="1" applyProtection="1">
      <alignment horizontal="right" vertical="center"/>
      <protection locked="0"/>
    </xf>
    <xf numFmtId="196" fontId="1" fillId="35" borderId="10" xfId="0" applyNumberFormat="1" applyFont="1" applyFill="1" applyBorder="1" applyAlignment="1" applyProtection="1">
      <alignment horizontal="right" vertical="center"/>
      <protection locked="0"/>
    </xf>
    <xf numFmtId="196" fontId="1" fillId="35" borderId="12" xfId="0" applyNumberFormat="1" applyFont="1" applyFill="1" applyBorder="1" applyAlignment="1" applyProtection="1">
      <alignment horizontal="center"/>
      <protection locked="0"/>
    </xf>
    <xf numFmtId="196" fontId="1" fillId="0" borderId="10" xfId="44" applyNumberFormat="1" applyFont="1" applyBorder="1" applyAlignment="1" quotePrefix="1">
      <alignment horizontal="right" vertical="center"/>
    </xf>
    <xf numFmtId="196" fontId="5" fillId="0" borderId="10" xfId="0" applyNumberFormat="1" applyFont="1" applyBorder="1" applyAlignment="1">
      <alignment horizontal="right" vertical="center"/>
    </xf>
    <xf numFmtId="196" fontId="5" fillId="0" borderId="10" xfId="0" applyNumberFormat="1" applyFont="1" applyFill="1" applyBorder="1" applyAlignment="1" applyProtection="1">
      <alignment horizontal="right" vertical="center"/>
      <protection/>
    </xf>
    <xf numFmtId="196" fontId="1" fillId="0" borderId="10" xfId="44" applyNumberFormat="1" applyFont="1" applyBorder="1" applyAlignment="1">
      <alignment horizontal="right" vertical="center" shrinkToFit="1"/>
    </xf>
    <xf numFmtId="196" fontId="1" fillId="0" borderId="10" xfId="44" applyNumberFormat="1" applyFont="1" applyFill="1" applyBorder="1" applyAlignment="1">
      <alignment horizontal="right" vertical="center" shrinkToFit="1"/>
    </xf>
    <xf numFmtId="196" fontId="1" fillId="0" borderId="10" xfId="46" applyNumberFormat="1" applyFont="1" applyBorder="1" applyAlignment="1">
      <alignment horizontal="right" vertical="center" shrinkToFit="1"/>
    </xf>
    <xf numFmtId="196" fontId="1" fillId="0" borderId="10" xfId="46" applyNumberFormat="1" applyFont="1" applyFill="1" applyBorder="1" applyAlignment="1">
      <alignment horizontal="right" vertical="center" shrinkToFit="1"/>
    </xf>
    <xf numFmtId="196" fontId="1" fillId="0" borderId="12" xfId="46" applyNumberFormat="1" applyFont="1" applyFill="1" applyBorder="1" applyAlignment="1">
      <alignment horizontal="center" shrinkToFit="1"/>
    </xf>
    <xf numFmtId="196" fontId="1" fillId="0" borderId="12" xfId="46" applyNumberFormat="1" applyFont="1" applyFill="1" applyBorder="1" applyAlignment="1">
      <alignment horizontal="center" vertical="center"/>
    </xf>
    <xf numFmtId="196" fontId="1" fillId="0" borderId="12" xfId="44" applyNumberFormat="1" applyFont="1" applyFill="1" applyBorder="1" applyAlignment="1">
      <alignment horizontal="center" vertical="center"/>
    </xf>
    <xf numFmtId="196" fontId="44" fillId="0" borderId="12" xfId="46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0" fontId="1" fillId="0" borderId="0" xfId="0" applyNumberFormat="1" applyFont="1" applyFill="1" applyBorder="1" applyAlignment="1" quotePrefix="1">
      <alignment horizontal="center" vertical="center"/>
    </xf>
    <xf numFmtId="3" fontId="44" fillId="0" borderId="12" xfId="44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1" fillId="35" borderId="10" xfId="0" applyNumberFormat="1" applyFont="1" applyFill="1" applyBorder="1" applyAlignment="1" applyProtection="1">
      <alignment horizontal="center"/>
      <protection locked="0"/>
    </xf>
    <xf numFmtId="3" fontId="45" fillId="0" borderId="10" xfId="44" applyNumberFormat="1" applyFont="1" applyFill="1" applyBorder="1" applyAlignment="1">
      <alignment horizontal="center"/>
    </xf>
    <xf numFmtId="196" fontId="45" fillId="0" borderId="12" xfId="46" applyNumberFormat="1" applyFont="1" applyFill="1" applyBorder="1" applyAlignment="1">
      <alignment horizontal="center"/>
    </xf>
    <xf numFmtId="196" fontId="45" fillId="37" borderId="12" xfId="0" applyNumberFormat="1" applyFont="1" applyFill="1" applyBorder="1" applyAlignment="1" applyProtection="1">
      <alignment horizontal="center"/>
      <protection locked="0"/>
    </xf>
    <xf numFmtId="1" fontId="2" fillId="36" borderId="10" xfId="0" applyNumberFormat="1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>
      <alignment horizontal="center" vertical="center"/>
    </xf>
    <xf numFmtId="196" fontId="1" fillId="0" borderId="12" xfId="0" applyNumberFormat="1" applyFont="1" applyFill="1" applyBorder="1" applyAlignment="1">
      <alignment horizontal="center" vertical="center"/>
    </xf>
    <xf numFmtId="196" fontId="44" fillId="0" borderId="12" xfId="0" applyNumberFormat="1" applyFont="1" applyFill="1" applyBorder="1" applyAlignment="1">
      <alignment horizontal="center" vertical="center"/>
    </xf>
    <xf numFmtId="196" fontId="45" fillId="0" borderId="12" xfId="0" applyNumberFormat="1" applyFont="1" applyFill="1" applyBorder="1" applyAlignment="1">
      <alignment horizontal="center" vertical="center"/>
    </xf>
    <xf numFmtId="196" fontId="1" fillId="35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44" fillId="0" borderId="12" xfId="44" applyNumberFormat="1" applyFont="1" applyFill="1" applyBorder="1" applyAlignment="1">
      <alignment horizontal="center" vertical="center"/>
    </xf>
    <xf numFmtId="0" fontId="2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3" fontId="1" fillId="0" borderId="0" xfId="44" applyNumberFormat="1" applyFont="1" applyFill="1" applyAlignment="1">
      <alignment horizontal="center" vertical="center"/>
    </xf>
    <xf numFmtId="196" fontId="1" fillId="0" borderId="0" xfId="46" applyNumberFormat="1" applyFont="1" applyFill="1" applyAlignment="1">
      <alignment horizontal="center" vertical="center"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196" fontId="1" fillId="0" borderId="12" xfId="0" applyNumberFormat="1" applyFont="1" applyFill="1" applyBorder="1" applyAlignment="1" applyProtection="1">
      <alignment horizontal="center"/>
      <protection/>
    </xf>
    <xf numFmtId="196" fontId="1" fillId="35" borderId="12" xfId="46" applyNumberFormat="1" applyFont="1" applyFill="1" applyBorder="1" applyAlignment="1">
      <alignment horizontal="center"/>
    </xf>
    <xf numFmtId="196" fontId="44" fillId="35" borderId="12" xfId="46" applyNumberFormat="1" applyFont="1" applyFill="1" applyBorder="1" applyAlignment="1">
      <alignment horizontal="center"/>
    </xf>
    <xf numFmtId="196" fontId="1" fillId="0" borderId="12" xfId="4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201" fontId="45" fillId="0" borderId="12" xfId="0" applyNumberFormat="1" applyFont="1" applyFill="1" applyBorder="1" applyAlignment="1">
      <alignment horizontal="center"/>
    </xf>
    <xf numFmtId="201" fontId="1" fillId="0" borderId="12" xfId="44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vertical="center"/>
    </xf>
    <xf numFmtId="0" fontId="2" fillId="36" borderId="10" xfId="0" applyFont="1" applyFill="1" applyBorder="1" applyAlignment="1" applyProtection="1">
      <alignment horizontal="center" vertical="center"/>
      <protection/>
    </xf>
    <xf numFmtId="3" fontId="1" fillId="38" borderId="10" xfId="0" applyNumberFormat="1" applyFont="1" applyFill="1" applyBorder="1" applyAlignment="1" applyProtection="1">
      <alignment horizontal="right" vertical="center"/>
      <protection/>
    </xf>
    <xf numFmtId="3" fontId="3" fillId="38" borderId="10" xfId="0" applyNumberFormat="1" applyFont="1" applyFill="1" applyBorder="1" applyAlignment="1" applyProtection="1">
      <alignment horizontal="right" vertical="center"/>
      <protection/>
    </xf>
    <xf numFmtId="3" fontId="3" fillId="38" borderId="10" xfId="0" applyNumberFormat="1" applyFont="1" applyFill="1" applyBorder="1" applyAlignment="1" applyProtection="1">
      <alignment horizontal="right" vertical="center"/>
      <protection locked="0"/>
    </xf>
    <xf numFmtId="3" fontId="1" fillId="38" borderId="10" xfId="0" applyNumberFormat="1" applyFont="1" applyFill="1" applyBorder="1" applyAlignment="1" applyProtection="1">
      <alignment horizontal="right" vertical="center"/>
      <protection locked="0"/>
    </xf>
    <xf numFmtId="3" fontId="1" fillId="38" borderId="10" xfId="0" applyNumberFormat="1" applyFont="1" applyFill="1" applyBorder="1" applyAlignment="1">
      <alignment vertical="center"/>
    </xf>
    <xf numFmtId="3" fontId="1" fillId="38" borderId="10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horizontal="right" vertical="center"/>
    </xf>
    <xf numFmtId="0" fontId="1" fillId="38" borderId="0" xfId="0" applyFont="1" applyFill="1" applyBorder="1" applyAlignment="1">
      <alignment vertical="center"/>
    </xf>
    <xf numFmtId="3" fontId="1" fillId="0" borderId="12" xfId="44" applyNumberFormat="1" applyFont="1" applyBorder="1" applyAlignment="1">
      <alignment horizontal="right" vertical="center"/>
    </xf>
    <xf numFmtId="3" fontId="3" fillId="0" borderId="12" xfId="44" applyNumberFormat="1" applyFont="1" applyBorder="1" applyAlignment="1">
      <alignment horizontal="right" vertical="center"/>
    </xf>
    <xf numFmtId="3" fontId="1" fillId="0" borderId="12" xfId="44" applyNumberFormat="1" applyFont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44" applyNumberFormat="1" applyFont="1" applyFill="1" applyBorder="1" applyAlignment="1">
      <alignment horizontal="right" vertical="center"/>
    </xf>
    <xf numFmtId="3" fontId="1" fillId="0" borderId="12" xfId="44" applyNumberFormat="1" applyFont="1" applyFill="1" applyBorder="1" applyAlignment="1">
      <alignment horizontal="right" vertical="center"/>
    </xf>
    <xf numFmtId="3" fontId="4" fillId="0" borderId="12" xfId="44" applyNumberFormat="1" applyFont="1" applyBorder="1" applyAlignment="1">
      <alignment horizontal="right"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>
      <alignment horizontal="right" vertical="center"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46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center" vertical="center"/>
    </xf>
    <xf numFmtId="1" fontId="1" fillId="0" borderId="10" xfId="5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1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44" fillId="38" borderId="10" xfId="44" applyNumberFormat="1" applyFont="1" applyFill="1" applyBorder="1" applyAlignment="1">
      <alignment horizontal="center"/>
    </xf>
    <xf numFmtId="3" fontId="45" fillId="38" borderId="10" xfId="44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" fontId="1" fillId="0" borderId="10" xfId="44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1" fillId="0" borderId="10" xfId="44" applyNumberFormat="1" applyFont="1" applyFill="1" applyBorder="1" applyAlignment="1">
      <alignment horizontal="center" vertical="center"/>
    </xf>
    <xf numFmtId="196" fontId="1" fillId="38" borderId="12" xfId="46" applyNumberFormat="1" applyFont="1" applyFill="1" applyBorder="1" applyAlignment="1">
      <alignment horizontal="center"/>
    </xf>
    <xf numFmtId="196" fontId="1" fillId="38" borderId="12" xfId="44" applyNumberFormat="1" applyFont="1" applyFill="1" applyBorder="1" applyAlignment="1">
      <alignment horizontal="center"/>
    </xf>
    <xf numFmtId="196" fontId="45" fillId="38" borderId="12" xfId="46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96" fontId="1" fillId="38" borderId="12" xfId="46" applyNumberFormat="1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>
      <alignment horizontal="center"/>
    </xf>
    <xf numFmtId="196" fontId="44" fillId="38" borderId="12" xfId="46" applyNumberFormat="1" applyFont="1" applyFill="1" applyBorder="1" applyAlignment="1">
      <alignment horizontal="center"/>
    </xf>
    <xf numFmtId="196" fontId="1" fillId="38" borderId="12" xfId="0" applyNumberFormat="1" applyFont="1" applyFill="1" applyBorder="1" applyAlignment="1">
      <alignment horizontal="center"/>
    </xf>
    <xf numFmtId="0" fontId="1" fillId="38" borderId="12" xfId="46" applyNumberFormat="1" applyFont="1" applyFill="1" applyBorder="1" applyAlignment="1">
      <alignment horizontal="center"/>
    </xf>
    <xf numFmtId="201" fontId="45" fillId="38" borderId="12" xfId="0" applyNumberFormat="1" applyFont="1" applyFill="1" applyBorder="1" applyAlignment="1">
      <alignment horizontal="center"/>
    </xf>
    <xf numFmtId="201" fontId="1" fillId="38" borderId="12" xfId="44" applyNumberFormat="1" applyFont="1" applyFill="1" applyBorder="1" applyAlignment="1">
      <alignment horizontal="center"/>
    </xf>
    <xf numFmtId="196" fontId="1" fillId="38" borderId="12" xfId="46" applyNumberFormat="1" applyFont="1" applyFill="1" applyBorder="1" applyAlignment="1">
      <alignment horizontal="center" shrinkToFit="1"/>
    </xf>
    <xf numFmtId="196" fontId="1" fillId="38" borderId="12" xfId="46" applyNumberFormat="1" applyFont="1" applyFill="1" applyBorder="1" applyAlignment="1">
      <alignment horizontal="center" vertical="center"/>
    </xf>
    <xf numFmtId="196" fontId="1" fillId="38" borderId="12" xfId="44" applyNumberFormat="1" applyFont="1" applyFill="1" applyBorder="1" applyAlignment="1">
      <alignment horizontal="center" vertical="center"/>
    </xf>
    <xf numFmtId="196" fontId="1" fillId="0" borderId="10" xfId="46" applyNumberFormat="1" applyFont="1" applyFill="1" applyBorder="1" applyAlignment="1">
      <alignment horizontal="center"/>
    </xf>
    <xf numFmtId="196" fontId="1" fillId="0" borderId="10" xfId="44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6" fontId="1" fillId="0" borderId="10" xfId="46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1" fillId="0" borderId="10" xfId="46" applyNumberFormat="1" applyFont="1" applyFill="1" applyBorder="1" applyAlignment="1">
      <alignment horizontal="center"/>
    </xf>
    <xf numFmtId="201" fontId="1" fillId="0" borderId="10" xfId="0" applyNumberFormat="1" applyFont="1" applyBorder="1" applyAlignment="1">
      <alignment horizontal="center"/>
    </xf>
    <xf numFmtId="201" fontId="1" fillId="0" borderId="10" xfId="44" applyNumberFormat="1" applyFont="1" applyFill="1" applyBorder="1" applyAlignment="1">
      <alignment horizontal="center"/>
    </xf>
    <xf numFmtId="196" fontId="1" fillId="0" borderId="10" xfId="46" applyNumberFormat="1" applyFont="1" applyFill="1" applyBorder="1" applyAlignment="1">
      <alignment horizontal="center" shrinkToFit="1"/>
    </xf>
    <xf numFmtId="196" fontId="1" fillId="0" borderId="10" xfId="46" applyNumberFormat="1" applyFont="1" applyFill="1" applyBorder="1" applyAlignment="1">
      <alignment horizontal="center" vertical="center"/>
    </xf>
    <xf numFmtId="196" fontId="1" fillId="0" borderId="10" xfId="44" applyNumberFormat="1" applyFont="1" applyFill="1" applyBorder="1" applyAlignment="1">
      <alignment horizontal="center" vertical="center"/>
    </xf>
    <xf numFmtId="196" fontId="45" fillId="0" borderId="10" xfId="46" applyNumberFormat="1" applyFont="1" applyFill="1" applyBorder="1" applyAlignment="1">
      <alignment horizontal="center"/>
    </xf>
    <xf numFmtId="196" fontId="44" fillId="0" borderId="10" xfId="46" applyNumberFormat="1" applyFont="1" applyFill="1" applyBorder="1" applyAlignment="1">
      <alignment horizontal="center"/>
    </xf>
    <xf numFmtId="1" fontId="44" fillId="0" borderId="10" xfId="44" applyNumberFormat="1" applyFont="1" applyFill="1" applyBorder="1" applyAlignment="1">
      <alignment horizontal="center"/>
    </xf>
    <xf numFmtId="1" fontId="45" fillId="0" borderId="10" xfId="44" applyNumberFormat="1" applyFont="1" applyFill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96" fontId="4" fillId="0" borderId="10" xfId="44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558"/>
  <sheetViews>
    <sheetView tabSelected="1" zoomScalePageLayoutView="0" workbookViewId="0" topLeftCell="A1">
      <pane xSplit="2" ySplit="1" topLeftCell="K1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V175" sqref="AV175"/>
    </sheetView>
  </sheetViews>
  <sheetFormatPr defaultColWidth="11.00390625" defaultRowHeight="12.75"/>
  <cols>
    <col min="1" max="1" width="6.00390625" style="5" bestFit="1" customWidth="1"/>
    <col min="2" max="2" width="24.8515625" style="13" bestFit="1" customWidth="1"/>
    <col min="3" max="9" width="5.421875" style="2" customWidth="1"/>
    <col min="10" max="14" width="5.421875" style="5" customWidth="1"/>
    <col min="15" max="15" width="5.421875" style="81" customWidth="1"/>
    <col min="16" max="16" width="5.421875" style="80" customWidth="1"/>
    <col min="17" max="17" width="5.421875" style="82" customWidth="1"/>
    <col min="18" max="19" width="5.421875" style="5" customWidth="1"/>
    <col min="20" max="20" width="5.421875" style="238" customWidth="1"/>
    <col min="21" max="35" width="5.421875" style="5" customWidth="1"/>
    <col min="36" max="36" width="7.00390625" style="5" customWidth="1"/>
    <col min="37" max="38" width="5.00390625" style="5" bestFit="1" customWidth="1"/>
    <col min="39" max="39" width="5.00390625" style="5" customWidth="1"/>
    <col min="40" max="42" width="5.00390625" style="5" bestFit="1" customWidth="1"/>
    <col min="43" max="43" width="6.57421875" style="5" bestFit="1" customWidth="1"/>
    <col min="44" max="44" width="6.140625" style="5" bestFit="1" customWidth="1"/>
    <col min="45" max="45" width="6.57421875" style="5" bestFit="1" customWidth="1"/>
    <col min="46" max="16384" width="11.00390625" style="5" customWidth="1"/>
  </cols>
  <sheetData>
    <row r="1" spans="1:45" ht="12.75">
      <c r="A1" s="91" t="s">
        <v>233</v>
      </c>
      <c r="B1" s="20" t="s">
        <v>234</v>
      </c>
      <c r="C1" s="242">
        <v>1990</v>
      </c>
      <c r="D1" s="18">
        <v>1991</v>
      </c>
      <c r="E1" s="18">
        <v>1992</v>
      </c>
      <c r="F1" s="18">
        <v>1993</v>
      </c>
      <c r="G1" s="18">
        <v>1994</v>
      </c>
      <c r="H1" s="18">
        <v>1995</v>
      </c>
      <c r="I1" s="18">
        <v>1996</v>
      </c>
      <c r="J1" s="23">
        <v>1997</v>
      </c>
      <c r="K1" s="23">
        <v>1998</v>
      </c>
      <c r="L1" s="23">
        <v>1999</v>
      </c>
      <c r="M1" s="23">
        <v>2000</v>
      </c>
      <c r="N1" s="23">
        <v>2001</v>
      </c>
      <c r="O1" s="23">
        <v>2002</v>
      </c>
      <c r="P1" s="23">
        <v>2003</v>
      </c>
      <c r="Q1" s="27">
        <v>2004</v>
      </c>
      <c r="R1" s="20">
        <v>2005</v>
      </c>
      <c r="S1" s="91">
        <v>2006</v>
      </c>
      <c r="T1" s="203">
        <v>2007</v>
      </c>
      <c r="U1" s="224">
        <v>2008</v>
      </c>
      <c r="V1" s="20">
        <v>2009</v>
      </c>
      <c r="W1" s="20">
        <v>2010</v>
      </c>
      <c r="X1" s="20">
        <v>2011</v>
      </c>
      <c r="Y1" s="20">
        <v>2012</v>
      </c>
      <c r="Z1" s="20">
        <v>2013</v>
      </c>
      <c r="AA1" s="20">
        <v>2014</v>
      </c>
      <c r="AB1" s="24">
        <v>2015</v>
      </c>
      <c r="AC1" s="101">
        <v>2016</v>
      </c>
      <c r="AD1" s="93">
        <v>2017</v>
      </c>
      <c r="AE1" s="93">
        <v>2018</v>
      </c>
      <c r="AF1" s="93">
        <v>2019</v>
      </c>
      <c r="AG1" s="93">
        <v>2020</v>
      </c>
      <c r="AH1" s="93">
        <v>2021</v>
      </c>
      <c r="AI1" s="93">
        <v>2022</v>
      </c>
      <c r="AJ1" s="198" t="s">
        <v>288</v>
      </c>
      <c r="AK1" s="5" t="s">
        <v>289</v>
      </c>
      <c r="AL1" s="5" t="s">
        <v>284</v>
      </c>
      <c r="AM1" s="5" t="s">
        <v>293</v>
      </c>
      <c r="AN1" s="5" t="s">
        <v>285</v>
      </c>
      <c r="AO1" s="5" t="s">
        <v>286</v>
      </c>
      <c r="AP1" s="5" t="s">
        <v>287</v>
      </c>
      <c r="AQ1" s="202" t="s">
        <v>292</v>
      </c>
      <c r="AR1" s="198" t="s">
        <v>296</v>
      </c>
      <c r="AS1" s="202" t="s">
        <v>291</v>
      </c>
    </row>
    <row r="2" spans="1:45" ht="12.75">
      <c r="A2" s="239">
        <v>25005</v>
      </c>
      <c r="B2" s="245" t="s">
        <v>0</v>
      </c>
      <c r="C2" s="231">
        <v>1700</v>
      </c>
      <c r="D2" s="31">
        <v>1700</v>
      </c>
      <c r="E2" s="31">
        <v>1700</v>
      </c>
      <c r="F2" s="31">
        <v>1700</v>
      </c>
      <c r="G2" s="31">
        <v>1700</v>
      </c>
      <c r="H2" s="31">
        <v>1700</v>
      </c>
      <c r="I2" s="31">
        <v>1700</v>
      </c>
      <c r="J2" s="32">
        <v>1700</v>
      </c>
      <c r="K2" s="32">
        <v>1700</v>
      </c>
      <c r="L2" s="32">
        <v>1700</v>
      </c>
      <c r="M2" s="32">
        <v>1700</v>
      </c>
      <c r="N2" s="29">
        <v>1700</v>
      </c>
      <c r="O2" s="29">
        <v>1700</v>
      </c>
      <c r="P2" s="33">
        <v>1700</v>
      </c>
      <c r="Q2" s="34">
        <v>1700</v>
      </c>
      <c r="R2" s="34">
        <v>1700</v>
      </c>
      <c r="S2" s="213">
        <v>1700</v>
      </c>
      <c r="T2" s="204">
        <v>1700</v>
      </c>
      <c r="U2" s="225">
        <v>1700</v>
      </c>
      <c r="V2" s="35">
        <v>1700</v>
      </c>
      <c r="W2" s="36">
        <v>1700</v>
      </c>
      <c r="X2" s="36">
        <v>1700</v>
      </c>
      <c r="Y2" s="28">
        <v>1700</v>
      </c>
      <c r="Z2" s="34">
        <v>1700</v>
      </c>
      <c r="AA2" s="28">
        <v>1700</v>
      </c>
      <c r="AB2" s="94">
        <v>1700</v>
      </c>
      <c r="AC2" s="102">
        <v>1700</v>
      </c>
      <c r="AD2" s="94">
        <v>1700</v>
      </c>
      <c r="AE2" s="94">
        <v>1700</v>
      </c>
      <c r="AF2" s="94">
        <v>1700</v>
      </c>
      <c r="AG2" s="94">
        <v>1700</v>
      </c>
      <c r="AH2" s="94">
        <v>1700</v>
      </c>
      <c r="AI2" s="261">
        <v>1700</v>
      </c>
      <c r="AJ2" s="5">
        <f>IF(AI2&lt;2600,1,0)</f>
        <v>1</v>
      </c>
      <c r="AK2" s="5">
        <f>IF(AI2&lt;2800,1,0)</f>
        <v>1</v>
      </c>
      <c r="AL2" s="5">
        <f>IF(AI2&lt;2600,0,1)</f>
        <v>0</v>
      </c>
      <c r="AM2" s="5">
        <f>IF(AI2&lt;2800,0,1)</f>
        <v>0</v>
      </c>
      <c r="AN2" s="5">
        <f>IF(AI2&lt;2900,0,1)</f>
        <v>0</v>
      </c>
      <c r="AO2" s="5">
        <f>IF(AI2&lt;2950,0,1)</f>
        <v>0</v>
      </c>
      <c r="AP2" s="5">
        <f>IF(AI2&lt;3000,0,1)</f>
        <v>0</v>
      </c>
      <c r="AQ2" s="5">
        <f>IF(AI2=2600,1,0)</f>
        <v>0</v>
      </c>
      <c r="AR2" s="5">
        <f>IF(AI2&gt;2600,1,0)</f>
        <v>0</v>
      </c>
      <c r="AS2" s="5">
        <f>IF(AI2=2800,1,0)</f>
        <v>0</v>
      </c>
    </row>
    <row r="3" spans="1:45" ht="12.75">
      <c r="A3" s="239">
        <v>25014</v>
      </c>
      <c r="B3" s="245" t="s">
        <v>1</v>
      </c>
      <c r="C3" s="231">
        <v>1730</v>
      </c>
      <c r="D3" s="31">
        <v>1730</v>
      </c>
      <c r="E3" s="31">
        <v>1730</v>
      </c>
      <c r="F3" s="31">
        <v>1730</v>
      </c>
      <c r="G3" s="31">
        <v>1730</v>
      </c>
      <c r="H3" s="31">
        <v>1730</v>
      </c>
      <c r="I3" s="31">
        <v>1730</v>
      </c>
      <c r="J3" s="32">
        <v>1730</v>
      </c>
      <c r="K3" s="32">
        <v>1730</v>
      </c>
      <c r="L3" s="32">
        <v>1730</v>
      </c>
      <c r="M3" s="32">
        <v>1730</v>
      </c>
      <c r="N3" s="29">
        <v>1730</v>
      </c>
      <c r="O3" s="29">
        <v>1730</v>
      </c>
      <c r="P3" s="33">
        <v>1730</v>
      </c>
      <c r="Q3" s="34">
        <v>1730</v>
      </c>
      <c r="R3" s="34">
        <v>1730</v>
      </c>
      <c r="S3" s="213">
        <v>1730</v>
      </c>
      <c r="T3" s="204">
        <v>1730</v>
      </c>
      <c r="U3" s="225">
        <v>1730</v>
      </c>
      <c r="V3" s="35">
        <v>1730</v>
      </c>
      <c r="W3" s="36">
        <v>1730</v>
      </c>
      <c r="X3" s="36">
        <v>1730</v>
      </c>
      <c r="Y3" s="28">
        <v>1730</v>
      </c>
      <c r="Z3" s="34">
        <v>1730</v>
      </c>
      <c r="AA3" s="28">
        <v>1730</v>
      </c>
      <c r="AB3" s="94">
        <v>1730</v>
      </c>
      <c r="AC3" s="102">
        <v>1730</v>
      </c>
      <c r="AD3" s="94">
        <v>1730</v>
      </c>
      <c r="AE3" s="96">
        <v>1730</v>
      </c>
      <c r="AF3" s="96">
        <v>1730</v>
      </c>
      <c r="AG3" s="96">
        <v>1730</v>
      </c>
      <c r="AH3" s="94">
        <v>1730</v>
      </c>
      <c r="AI3" s="261">
        <v>1730</v>
      </c>
      <c r="AJ3" s="5">
        <f>IF(AI3&lt;2600,1,0)</f>
        <v>1</v>
      </c>
      <c r="AK3" s="5">
        <f>IF(AI3&lt;2800,1,0)</f>
        <v>1</v>
      </c>
      <c r="AL3" s="5">
        <f>IF(AI3&lt;2600,0,1)</f>
        <v>0</v>
      </c>
      <c r="AM3" s="5">
        <f>IF(AI3&lt;2800,0,1)</f>
        <v>0</v>
      </c>
      <c r="AN3" s="5">
        <f>IF(AI3&lt;2900,0,1)</f>
        <v>0</v>
      </c>
      <c r="AO3" s="5">
        <f>IF(AI3&lt;2950,0,1)</f>
        <v>0</v>
      </c>
      <c r="AP3" s="5">
        <f>IF(AI3&lt;3000,0,1)</f>
        <v>0</v>
      </c>
      <c r="AQ3" s="5">
        <f>IF(AI3=2600,1,0)</f>
        <v>0</v>
      </c>
      <c r="AR3" s="5">
        <f>IF(AI3&gt;2600,1,0)</f>
        <v>0</v>
      </c>
      <c r="AS3" s="5">
        <f>IF(AI3=2800,1,0)</f>
        <v>0</v>
      </c>
    </row>
    <row r="4" spans="1:45" ht="12.75">
      <c r="A4" s="239">
        <v>25015</v>
      </c>
      <c r="B4" s="245" t="s">
        <v>2</v>
      </c>
      <c r="C4" s="231">
        <v>1700</v>
      </c>
      <c r="D4" s="31">
        <v>1700</v>
      </c>
      <c r="E4" s="31">
        <v>1700</v>
      </c>
      <c r="F4" s="31">
        <v>1700</v>
      </c>
      <c r="G4" s="31">
        <v>1700</v>
      </c>
      <c r="H4" s="31">
        <v>1700</v>
      </c>
      <c r="I4" s="31">
        <v>1700</v>
      </c>
      <c r="J4" s="32">
        <v>1700</v>
      </c>
      <c r="K4" s="32">
        <v>1700</v>
      </c>
      <c r="L4" s="32">
        <v>1700</v>
      </c>
      <c r="M4" s="32">
        <v>1700</v>
      </c>
      <c r="N4" s="29">
        <v>1700</v>
      </c>
      <c r="O4" s="29">
        <v>1700</v>
      </c>
      <c r="P4" s="33">
        <v>1700</v>
      </c>
      <c r="Q4" s="34">
        <v>1700</v>
      </c>
      <c r="R4" s="34">
        <v>1700</v>
      </c>
      <c r="S4" s="213">
        <v>1700</v>
      </c>
      <c r="T4" s="204">
        <v>1700</v>
      </c>
      <c r="U4" s="226">
        <v>2000</v>
      </c>
      <c r="V4" s="35">
        <v>2000</v>
      </c>
      <c r="W4" s="36">
        <v>2000</v>
      </c>
      <c r="X4" s="36">
        <v>2000</v>
      </c>
      <c r="Y4" s="28">
        <v>2000</v>
      </c>
      <c r="Z4" s="34">
        <v>2000</v>
      </c>
      <c r="AA4" s="28">
        <v>2000</v>
      </c>
      <c r="AB4" s="94">
        <v>2000</v>
      </c>
      <c r="AC4" s="102">
        <v>2000</v>
      </c>
      <c r="AD4" s="94">
        <v>2000</v>
      </c>
      <c r="AE4" s="94">
        <v>2000</v>
      </c>
      <c r="AF4" s="94">
        <v>2000</v>
      </c>
      <c r="AG4" s="94">
        <v>2000</v>
      </c>
      <c r="AH4" s="94">
        <v>2000</v>
      </c>
      <c r="AI4" s="261">
        <v>2000</v>
      </c>
      <c r="AJ4" s="5">
        <f>IF(AI4&lt;2600,1,0)</f>
        <v>1</v>
      </c>
      <c r="AK4" s="5">
        <f>IF(AI4&lt;2800,1,0)</f>
        <v>1</v>
      </c>
      <c r="AL4" s="5">
        <f>IF(AI4&lt;2600,0,1)</f>
        <v>0</v>
      </c>
      <c r="AM4" s="5">
        <f>IF(AI4&lt;2800,0,1)</f>
        <v>0</v>
      </c>
      <c r="AN4" s="5">
        <f>IF(AI4&lt;2900,0,1)</f>
        <v>0</v>
      </c>
      <c r="AO4" s="5">
        <f>IF(AI4&lt;2950,0,1)</f>
        <v>0</v>
      </c>
      <c r="AP4" s="5">
        <f>IF(AI4&lt;3000,0,1)</f>
        <v>0</v>
      </c>
      <c r="AQ4" s="5">
        <f>IF(AI4=2600,1,0)</f>
        <v>0</v>
      </c>
      <c r="AR4" s="5">
        <f>IF(AI4&gt;2600,1,0)</f>
        <v>0</v>
      </c>
      <c r="AS4" s="5">
        <f>IF(AI4=2800,1,0)</f>
        <v>0</v>
      </c>
    </row>
    <row r="5" spans="1:45" ht="12.75">
      <c r="A5" s="239">
        <v>25018</v>
      </c>
      <c r="B5" s="245" t="s">
        <v>4</v>
      </c>
      <c r="C5" s="231">
        <v>1700</v>
      </c>
      <c r="D5" s="31">
        <v>1700</v>
      </c>
      <c r="E5" s="31">
        <v>1700</v>
      </c>
      <c r="F5" s="31">
        <v>1700</v>
      </c>
      <c r="G5" s="31">
        <v>1700</v>
      </c>
      <c r="H5" s="31">
        <v>1700</v>
      </c>
      <c r="I5" s="31">
        <v>1700</v>
      </c>
      <c r="J5" s="32">
        <v>1700</v>
      </c>
      <c r="K5" s="32">
        <v>1700</v>
      </c>
      <c r="L5" s="32">
        <v>1700</v>
      </c>
      <c r="M5" s="32">
        <v>1700</v>
      </c>
      <c r="N5" s="29">
        <v>1700</v>
      </c>
      <c r="O5" s="29">
        <v>1700</v>
      </c>
      <c r="P5" s="33">
        <v>1700</v>
      </c>
      <c r="Q5" s="34">
        <v>1700</v>
      </c>
      <c r="R5" s="37">
        <v>1900</v>
      </c>
      <c r="S5" s="213">
        <v>1900</v>
      </c>
      <c r="T5" s="204">
        <v>1900</v>
      </c>
      <c r="U5" s="226">
        <v>2200</v>
      </c>
      <c r="V5" s="35">
        <v>2200</v>
      </c>
      <c r="W5" s="36">
        <v>2200</v>
      </c>
      <c r="X5" s="36">
        <v>2200</v>
      </c>
      <c r="Y5" s="28">
        <v>2200</v>
      </c>
      <c r="Z5" s="34">
        <v>2200</v>
      </c>
      <c r="AA5" s="28">
        <v>2200</v>
      </c>
      <c r="AB5" s="94">
        <v>2200</v>
      </c>
      <c r="AC5" s="102">
        <v>2200</v>
      </c>
      <c r="AD5" s="94">
        <v>2200</v>
      </c>
      <c r="AE5" s="94">
        <v>2200</v>
      </c>
      <c r="AF5" s="94">
        <v>2200</v>
      </c>
      <c r="AG5" s="94">
        <v>2200</v>
      </c>
      <c r="AH5" s="94">
        <v>2200</v>
      </c>
      <c r="AI5" s="261">
        <v>2200</v>
      </c>
      <c r="AJ5" s="5">
        <f>IF(AI5&lt;2600,1,0)</f>
        <v>1</v>
      </c>
      <c r="AK5" s="5">
        <f>IF(AI5&lt;2800,1,0)</f>
        <v>1</v>
      </c>
      <c r="AL5" s="5">
        <f>IF(AI5&lt;2600,0,1)</f>
        <v>0</v>
      </c>
      <c r="AM5" s="5">
        <f>IF(AI5&lt;2800,0,1)</f>
        <v>0</v>
      </c>
      <c r="AN5" s="5">
        <f>IF(AI5&lt;2900,0,1)</f>
        <v>0</v>
      </c>
      <c r="AO5" s="5">
        <f>IF(AI5&lt;2950,0,1)</f>
        <v>0</v>
      </c>
      <c r="AP5" s="5">
        <f>IF(AI5&lt;3000,0,1)</f>
        <v>0</v>
      </c>
      <c r="AQ5" s="5">
        <f>IF(AI5=2600,1,0)</f>
        <v>0</v>
      </c>
      <c r="AR5" s="5">
        <f>IF(AI5&gt;2600,1,0)</f>
        <v>0</v>
      </c>
      <c r="AS5" s="5">
        <f>IF(AI5=2800,1,0)</f>
        <v>0</v>
      </c>
    </row>
    <row r="6" spans="1:45" ht="12.75">
      <c r="A6" s="239">
        <v>25023</v>
      </c>
      <c r="B6" s="245" t="s">
        <v>5</v>
      </c>
      <c r="C6" s="231">
        <v>1750</v>
      </c>
      <c r="D6" s="31">
        <v>1750</v>
      </c>
      <c r="E6" s="38">
        <v>2150</v>
      </c>
      <c r="F6" s="31">
        <v>2150</v>
      </c>
      <c r="G6" s="31">
        <v>2150</v>
      </c>
      <c r="H6" s="31">
        <v>2150</v>
      </c>
      <c r="I6" s="31">
        <v>2150</v>
      </c>
      <c r="J6" s="32">
        <v>2150</v>
      </c>
      <c r="K6" s="32">
        <v>2150</v>
      </c>
      <c r="L6" s="32">
        <v>2150</v>
      </c>
      <c r="M6" s="32">
        <v>2150</v>
      </c>
      <c r="N6" s="39">
        <v>2500</v>
      </c>
      <c r="O6" s="29">
        <v>2500</v>
      </c>
      <c r="P6" s="33">
        <v>2500</v>
      </c>
      <c r="Q6" s="34">
        <v>2500</v>
      </c>
      <c r="R6" s="34">
        <v>2500</v>
      </c>
      <c r="S6" s="213">
        <v>2500</v>
      </c>
      <c r="T6" s="204">
        <v>2500</v>
      </c>
      <c r="U6" s="225">
        <v>2500</v>
      </c>
      <c r="V6" s="35">
        <v>2500</v>
      </c>
      <c r="W6" s="36">
        <v>2500</v>
      </c>
      <c r="X6" s="36">
        <v>2500</v>
      </c>
      <c r="Y6" s="28">
        <v>2500</v>
      </c>
      <c r="Z6" s="34">
        <v>2500</v>
      </c>
      <c r="AA6" s="28">
        <v>2500</v>
      </c>
      <c r="AB6" s="94">
        <v>2500</v>
      </c>
      <c r="AC6" s="102">
        <v>2500</v>
      </c>
      <c r="AD6" s="94">
        <v>2500</v>
      </c>
      <c r="AE6" s="94">
        <v>2500</v>
      </c>
      <c r="AF6" s="94">
        <v>2500</v>
      </c>
      <c r="AG6" s="94">
        <v>2500</v>
      </c>
      <c r="AH6" s="94">
        <v>2500</v>
      </c>
      <c r="AI6" s="261">
        <v>2500</v>
      </c>
      <c r="AJ6" s="5">
        <f>IF(AI6&lt;2600,1,0)</f>
        <v>1</v>
      </c>
      <c r="AK6" s="5">
        <f>IF(AI6&lt;2800,1,0)</f>
        <v>1</v>
      </c>
      <c r="AL6" s="5">
        <f>IF(AI6&lt;2600,0,1)</f>
        <v>0</v>
      </c>
      <c r="AM6" s="5">
        <f>IF(AI6&lt;2800,0,1)</f>
        <v>0</v>
      </c>
      <c r="AN6" s="5">
        <f>IF(AI6&lt;2900,0,1)</f>
        <v>0</v>
      </c>
      <c r="AO6" s="5">
        <f>IF(AI6&lt;2950,0,1)</f>
        <v>0</v>
      </c>
      <c r="AP6" s="5">
        <f>IF(AI6&lt;3000,0,1)</f>
        <v>0</v>
      </c>
      <c r="AQ6" s="5">
        <f>IF(AI6=2600,1,0)</f>
        <v>0</v>
      </c>
      <c r="AR6" s="5">
        <f>IF(AI6&gt;2600,1,0)</f>
        <v>0</v>
      </c>
      <c r="AS6" s="5">
        <f>IF(AI6=2800,1,0)</f>
        <v>0</v>
      </c>
    </row>
    <row r="7" spans="1:45" ht="12.75">
      <c r="A7" s="239">
        <v>25031</v>
      </c>
      <c r="B7" s="245" t="s">
        <v>6</v>
      </c>
      <c r="C7" s="231">
        <v>1700</v>
      </c>
      <c r="D7" s="31">
        <v>1700</v>
      </c>
      <c r="E7" s="31">
        <v>1700</v>
      </c>
      <c r="F7" s="31">
        <v>1700</v>
      </c>
      <c r="G7" s="31">
        <v>1700</v>
      </c>
      <c r="H7" s="31">
        <v>1700</v>
      </c>
      <c r="I7" s="31">
        <v>1700</v>
      </c>
      <c r="J7" s="32">
        <v>1700</v>
      </c>
      <c r="K7" s="32">
        <v>1700</v>
      </c>
      <c r="L7" s="32">
        <v>1700</v>
      </c>
      <c r="M7" s="32">
        <v>1700</v>
      </c>
      <c r="N7" s="39">
        <v>1950</v>
      </c>
      <c r="O7" s="29">
        <v>1950</v>
      </c>
      <c r="P7" s="33">
        <v>1950</v>
      </c>
      <c r="Q7" s="34">
        <v>1950</v>
      </c>
      <c r="R7" s="34">
        <v>1950</v>
      </c>
      <c r="S7" s="213">
        <v>1950</v>
      </c>
      <c r="T7" s="204">
        <v>1950</v>
      </c>
      <c r="U7" s="225">
        <v>1950</v>
      </c>
      <c r="V7" s="35">
        <v>1950</v>
      </c>
      <c r="W7" s="36">
        <v>1950</v>
      </c>
      <c r="X7" s="36">
        <v>1950</v>
      </c>
      <c r="Y7" s="28">
        <v>1950</v>
      </c>
      <c r="Z7" s="34">
        <v>1950</v>
      </c>
      <c r="AA7" s="28">
        <v>1950</v>
      </c>
      <c r="AB7" s="94">
        <v>1950</v>
      </c>
      <c r="AC7" s="102">
        <v>1950</v>
      </c>
      <c r="AD7" s="94">
        <v>1950</v>
      </c>
      <c r="AE7" s="94">
        <v>1950</v>
      </c>
      <c r="AF7" s="94">
        <v>1950</v>
      </c>
      <c r="AG7" s="94">
        <v>2200</v>
      </c>
      <c r="AH7" s="94">
        <v>2200</v>
      </c>
      <c r="AI7" s="261">
        <v>2200</v>
      </c>
      <c r="AJ7" s="5">
        <f>IF(AI7&lt;2600,1,0)</f>
        <v>1</v>
      </c>
      <c r="AK7" s="5">
        <f>IF(AI7&lt;2800,1,0)</f>
        <v>1</v>
      </c>
      <c r="AL7" s="5">
        <f>IF(AI7&lt;2600,0,1)</f>
        <v>0</v>
      </c>
      <c r="AM7" s="5">
        <f>IF(AI7&lt;2800,0,1)</f>
        <v>0</v>
      </c>
      <c r="AN7" s="5">
        <f>IF(AI7&lt;2900,0,1)</f>
        <v>0</v>
      </c>
      <c r="AO7" s="5">
        <f>IF(AI7&lt;2950,0,1)</f>
        <v>0</v>
      </c>
      <c r="AP7" s="5">
        <f>IF(AI7&lt;3000,0,1)</f>
        <v>0</v>
      </c>
      <c r="AQ7" s="5">
        <f>IF(AI7=2600,1,0)</f>
        <v>0</v>
      </c>
      <c r="AR7" s="5">
        <f>IF(AI7&gt;2600,1,0)</f>
        <v>0</v>
      </c>
      <c r="AS7" s="5">
        <f>IF(AI7=2800,1,0)</f>
        <v>0</v>
      </c>
    </row>
    <row r="8" spans="1:45" ht="12.75">
      <c r="A8" s="239">
        <v>25037</v>
      </c>
      <c r="B8" s="245" t="s">
        <v>7</v>
      </c>
      <c r="C8" s="231">
        <v>1800</v>
      </c>
      <c r="D8" s="31">
        <v>1800</v>
      </c>
      <c r="E8" s="31">
        <v>1800</v>
      </c>
      <c r="F8" s="31">
        <v>1800</v>
      </c>
      <c r="G8" s="31">
        <v>1800</v>
      </c>
      <c r="H8" s="31">
        <v>1800</v>
      </c>
      <c r="I8" s="31">
        <v>1800</v>
      </c>
      <c r="J8" s="32">
        <v>1800</v>
      </c>
      <c r="K8" s="32">
        <v>1800</v>
      </c>
      <c r="L8" s="32">
        <v>1800</v>
      </c>
      <c r="M8" s="32">
        <v>1800</v>
      </c>
      <c r="N8" s="29">
        <v>1800</v>
      </c>
      <c r="O8" s="29">
        <v>1800</v>
      </c>
      <c r="P8" s="33">
        <v>1800</v>
      </c>
      <c r="Q8" s="34">
        <v>1800</v>
      </c>
      <c r="R8" s="34">
        <v>1800</v>
      </c>
      <c r="S8" s="213">
        <v>1800</v>
      </c>
      <c r="T8" s="204">
        <v>1800</v>
      </c>
      <c r="U8" s="225">
        <v>1800</v>
      </c>
      <c r="V8" s="35">
        <v>1800</v>
      </c>
      <c r="W8" s="36">
        <v>1800</v>
      </c>
      <c r="X8" s="36">
        <v>1800</v>
      </c>
      <c r="Y8" s="28">
        <v>1800</v>
      </c>
      <c r="Z8" s="34">
        <v>1800</v>
      </c>
      <c r="AA8" s="28">
        <v>1800</v>
      </c>
      <c r="AB8" s="94">
        <v>1800</v>
      </c>
      <c r="AC8" s="102">
        <v>1800</v>
      </c>
      <c r="AD8" s="94">
        <v>1800</v>
      </c>
      <c r="AE8" s="94">
        <v>1800</v>
      </c>
      <c r="AF8" s="94">
        <v>1800</v>
      </c>
      <c r="AG8" s="94">
        <v>1950</v>
      </c>
      <c r="AH8" s="94">
        <v>1950</v>
      </c>
      <c r="AI8" s="261">
        <v>1950</v>
      </c>
      <c r="AJ8" s="5">
        <f>IF(AI8&lt;2600,1,0)</f>
        <v>1</v>
      </c>
      <c r="AK8" s="5">
        <f>IF(AI8&lt;2800,1,0)</f>
        <v>1</v>
      </c>
      <c r="AL8" s="5">
        <f>IF(AI8&lt;2600,0,1)</f>
        <v>0</v>
      </c>
      <c r="AM8" s="5">
        <f>IF(AI8&lt;2800,0,1)</f>
        <v>0</v>
      </c>
      <c r="AN8" s="5">
        <f>IF(AI8&lt;2900,0,1)</f>
        <v>0</v>
      </c>
      <c r="AO8" s="5">
        <f>IF(AI8&lt;2950,0,1)</f>
        <v>0</v>
      </c>
      <c r="AP8" s="5">
        <f>IF(AI8&lt;3000,0,1)</f>
        <v>0</v>
      </c>
      <c r="AQ8" s="5">
        <f>IF(AI8=2600,1,0)</f>
        <v>0</v>
      </c>
      <c r="AR8" s="5">
        <f>IF(AI8&gt;2600,1,0)</f>
        <v>0</v>
      </c>
      <c r="AS8" s="5">
        <f>IF(AI8=2800,1,0)</f>
        <v>0</v>
      </c>
    </row>
    <row r="9" spans="1:45" ht="12.75">
      <c r="A9" s="239">
        <v>25043</v>
      </c>
      <c r="B9" s="245" t="s">
        <v>9</v>
      </c>
      <c r="C9" s="231">
        <v>1700</v>
      </c>
      <c r="D9" s="31">
        <v>1700</v>
      </c>
      <c r="E9" s="31">
        <v>1700</v>
      </c>
      <c r="F9" s="31">
        <v>1700</v>
      </c>
      <c r="G9" s="31">
        <v>1700</v>
      </c>
      <c r="H9" s="31">
        <v>1700</v>
      </c>
      <c r="I9" s="31">
        <v>1700</v>
      </c>
      <c r="J9" s="32">
        <v>1700</v>
      </c>
      <c r="K9" s="32">
        <v>1700</v>
      </c>
      <c r="L9" s="32">
        <v>1700</v>
      </c>
      <c r="M9" s="32">
        <v>1700</v>
      </c>
      <c r="N9" s="29">
        <v>1700</v>
      </c>
      <c r="O9" s="29">
        <v>1700</v>
      </c>
      <c r="P9" s="33">
        <v>1700</v>
      </c>
      <c r="Q9" s="34">
        <v>1700</v>
      </c>
      <c r="R9" s="34">
        <v>1700</v>
      </c>
      <c r="S9" s="213">
        <v>1700</v>
      </c>
      <c r="T9" s="204">
        <v>1700</v>
      </c>
      <c r="U9" s="226">
        <v>2200</v>
      </c>
      <c r="V9" s="35">
        <v>2200</v>
      </c>
      <c r="W9" s="36">
        <v>2200</v>
      </c>
      <c r="X9" s="36">
        <v>2200</v>
      </c>
      <c r="Y9" s="28">
        <v>2200</v>
      </c>
      <c r="Z9" s="34">
        <v>2200</v>
      </c>
      <c r="AA9" s="28">
        <v>2200</v>
      </c>
      <c r="AB9" s="94">
        <v>2200</v>
      </c>
      <c r="AC9" s="102">
        <v>2200</v>
      </c>
      <c r="AD9" s="94">
        <v>2200</v>
      </c>
      <c r="AE9" s="94">
        <v>2200</v>
      </c>
      <c r="AF9" s="94">
        <v>2200</v>
      </c>
      <c r="AG9" s="94">
        <v>2200</v>
      </c>
      <c r="AH9" s="94">
        <v>2200</v>
      </c>
      <c r="AI9" s="261">
        <v>2200</v>
      </c>
      <c r="AJ9" s="5">
        <f>IF(AI9&lt;2600,1,0)</f>
        <v>1</v>
      </c>
      <c r="AK9" s="5">
        <f>IF(AI9&lt;2800,1,0)</f>
        <v>1</v>
      </c>
      <c r="AL9" s="5">
        <f>IF(AI9&lt;2600,0,1)</f>
        <v>0</v>
      </c>
      <c r="AM9" s="5">
        <f>IF(AI9&lt;2800,0,1)</f>
        <v>0</v>
      </c>
      <c r="AN9" s="5">
        <f>IF(AI9&lt;2900,0,1)</f>
        <v>0</v>
      </c>
      <c r="AO9" s="5">
        <f>IF(AI9&lt;2950,0,1)</f>
        <v>0</v>
      </c>
      <c r="AP9" s="5">
        <f>IF(AI9&lt;3000,0,1)</f>
        <v>0</v>
      </c>
      <c r="AQ9" s="5">
        <f>IF(AI9=2600,1,0)</f>
        <v>0</v>
      </c>
      <c r="AR9" s="5">
        <f>IF(AI9&gt;2600,1,0)</f>
        <v>0</v>
      </c>
      <c r="AS9" s="5">
        <f>IF(AI9=2800,1,0)</f>
        <v>0</v>
      </c>
    </row>
    <row r="10" spans="1:45" ht="12.75">
      <c r="A10" s="239">
        <v>25044</v>
      </c>
      <c r="B10" s="245" t="s">
        <v>10</v>
      </c>
      <c r="C10" s="231">
        <v>1700</v>
      </c>
      <c r="D10" s="31">
        <v>1700</v>
      </c>
      <c r="E10" s="31">
        <v>1700</v>
      </c>
      <c r="F10" s="31">
        <v>1700</v>
      </c>
      <c r="G10" s="31">
        <v>1700</v>
      </c>
      <c r="H10" s="31">
        <v>1700</v>
      </c>
      <c r="I10" s="38">
        <v>2100</v>
      </c>
      <c r="J10" s="32">
        <v>2100</v>
      </c>
      <c r="K10" s="40">
        <v>1900</v>
      </c>
      <c r="L10" s="32">
        <v>1900</v>
      </c>
      <c r="M10" s="32">
        <v>1900</v>
      </c>
      <c r="N10" s="29">
        <v>1900</v>
      </c>
      <c r="O10" s="29">
        <v>1900</v>
      </c>
      <c r="P10" s="41">
        <v>2100</v>
      </c>
      <c r="Q10" s="34">
        <v>2100</v>
      </c>
      <c r="R10" s="34">
        <v>2100</v>
      </c>
      <c r="S10" s="213">
        <v>2100</v>
      </c>
      <c r="T10" s="205">
        <v>2500</v>
      </c>
      <c r="U10" s="225">
        <v>2500</v>
      </c>
      <c r="V10" s="35">
        <v>2500</v>
      </c>
      <c r="W10" s="36">
        <v>2500</v>
      </c>
      <c r="X10" s="36">
        <v>2500</v>
      </c>
      <c r="Y10" s="28">
        <v>2500</v>
      </c>
      <c r="Z10" s="34">
        <v>2500</v>
      </c>
      <c r="AA10" s="28">
        <v>2500</v>
      </c>
      <c r="AB10" s="94">
        <v>2500</v>
      </c>
      <c r="AC10" s="102">
        <v>2500</v>
      </c>
      <c r="AD10" s="94">
        <v>2500</v>
      </c>
      <c r="AE10" s="94">
        <v>2500</v>
      </c>
      <c r="AF10" s="94">
        <v>2500</v>
      </c>
      <c r="AG10" s="94">
        <v>2500</v>
      </c>
      <c r="AH10" s="94">
        <v>2500</v>
      </c>
      <c r="AI10" s="261">
        <v>2500</v>
      </c>
      <c r="AJ10" s="5">
        <f>IF(AI10&lt;2600,1,0)</f>
        <v>1</v>
      </c>
      <c r="AK10" s="5">
        <f>IF(AI10&lt;2800,1,0)</f>
        <v>1</v>
      </c>
      <c r="AL10" s="5">
        <f>IF(AI10&lt;2600,0,1)</f>
        <v>0</v>
      </c>
      <c r="AM10" s="5">
        <f>IF(AI10&lt;2800,0,1)</f>
        <v>0</v>
      </c>
      <c r="AN10" s="5">
        <f>IF(AI10&lt;2900,0,1)</f>
        <v>0</v>
      </c>
      <c r="AO10" s="5">
        <f>IF(AI10&lt;2950,0,1)</f>
        <v>0</v>
      </c>
      <c r="AP10" s="5">
        <f>IF(AI10&lt;3000,0,1)</f>
        <v>0</v>
      </c>
      <c r="AQ10" s="5">
        <f>IF(AI10=2600,1,0)</f>
        <v>0</v>
      </c>
      <c r="AR10" s="5">
        <f>IF(AI10&gt;2600,1,0)</f>
        <v>0</v>
      </c>
      <c r="AS10" s="5">
        <f>IF(AI10=2800,1,0)</f>
        <v>0</v>
      </c>
    </row>
    <row r="11" spans="1:45" ht="12.75">
      <c r="A11" s="239">
        <v>25048</v>
      </c>
      <c r="B11" s="245" t="s">
        <v>11</v>
      </c>
      <c r="C11" s="231">
        <v>1500</v>
      </c>
      <c r="D11" s="31">
        <v>1500</v>
      </c>
      <c r="E11" s="38">
        <v>1750</v>
      </c>
      <c r="F11" s="31">
        <v>1750</v>
      </c>
      <c r="G11" s="31">
        <v>1750</v>
      </c>
      <c r="H11" s="31">
        <v>1750</v>
      </c>
      <c r="I11" s="31">
        <v>1750</v>
      </c>
      <c r="J11" s="32">
        <v>1750</v>
      </c>
      <c r="K11" s="32">
        <v>1750</v>
      </c>
      <c r="L11" s="32">
        <v>1750</v>
      </c>
      <c r="M11" s="32">
        <v>1750</v>
      </c>
      <c r="N11" s="29">
        <v>1750</v>
      </c>
      <c r="O11" s="29">
        <v>1750</v>
      </c>
      <c r="P11" s="33">
        <v>1750</v>
      </c>
      <c r="Q11" s="34">
        <v>1750</v>
      </c>
      <c r="R11" s="34">
        <v>1750</v>
      </c>
      <c r="S11" s="214">
        <v>2500</v>
      </c>
      <c r="T11" s="204">
        <v>2500</v>
      </c>
      <c r="U11" s="225">
        <v>2500</v>
      </c>
      <c r="V11" s="35">
        <v>2500</v>
      </c>
      <c r="W11" s="36">
        <v>2500</v>
      </c>
      <c r="X11" s="36">
        <v>2500</v>
      </c>
      <c r="Y11" s="28">
        <v>2500</v>
      </c>
      <c r="Z11" s="34">
        <v>2500</v>
      </c>
      <c r="AA11" s="28">
        <v>2500</v>
      </c>
      <c r="AB11" s="94">
        <v>2500</v>
      </c>
      <c r="AC11" s="102">
        <v>2500</v>
      </c>
      <c r="AD11" s="94">
        <v>2500</v>
      </c>
      <c r="AE11" s="94">
        <v>2500</v>
      </c>
      <c r="AF11" s="94">
        <v>2500</v>
      </c>
      <c r="AG11" s="94">
        <v>2500</v>
      </c>
      <c r="AH11" s="94">
        <v>2500</v>
      </c>
      <c r="AI11" s="293">
        <v>2600</v>
      </c>
      <c r="AJ11" s="5">
        <f>IF(AI11&lt;2600,1,0)</f>
        <v>0</v>
      </c>
      <c r="AK11" s="5">
        <f>IF(AI11&lt;2800,1,0)</f>
        <v>1</v>
      </c>
      <c r="AL11" s="5">
        <f>IF(AI11&lt;2600,0,1)</f>
        <v>1</v>
      </c>
      <c r="AM11" s="5">
        <f>IF(AI11&lt;2800,0,1)</f>
        <v>0</v>
      </c>
      <c r="AN11" s="5">
        <f>IF(AI11&lt;2900,0,1)</f>
        <v>0</v>
      </c>
      <c r="AO11" s="5">
        <f>IF(AI11&lt;2950,0,1)</f>
        <v>0</v>
      </c>
      <c r="AP11" s="5">
        <f>IF(AI11&lt;3000,0,1)</f>
        <v>0</v>
      </c>
      <c r="AQ11" s="5">
        <f>IF(AI11=2600,1,0)</f>
        <v>1</v>
      </c>
      <c r="AR11" s="5">
        <f>IF(AI11&gt;2600,1,0)</f>
        <v>0</v>
      </c>
      <c r="AS11" s="5">
        <f>IF(AI11=2800,1,0)</f>
        <v>0</v>
      </c>
    </row>
    <row r="12" spans="1:45" ht="12.75">
      <c r="A12" s="239">
        <v>25050</v>
      </c>
      <c r="B12" s="245" t="s">
        <v>12</v>
      </c>
      <c r="C12" s="231">
        <v>2000</v>
      </c>
      <c r="D12" s="31">
        <v>2000</v>
      </c>
      <c r="E12" s="31">
        <v>2000</v>
      </c>
      <c r="F12" s="31">
        <v>2000</v>
      </c>
      <c r="G12" s="42">
        <v>1800</v>
      </c>
      <c r="H12" s="31">
        <v>1800</v>
      </c>
      <c r="I12" s="31">
        <v>1800</v>
      </c>
      <c r="J12" s="32">
        <v>1800</v>
      </c>
      <c r="K12" s="40">
        <v>1600</v>
      </c>
      <c r="L12" s="32">
        <v>1600</v>
      </c>
      <c r="M12" s="32">
        <v>1600</v>
      </c>
      <c r="N12" s="29">
        <v>1600</v>
      </c>
      <c r="O12" s="29">
        <v>1600</v>
      </c>
      <c r="P12" s="33">
        <v>1600</v>
      </c>
      <c r="Q12" s="34">
        <v>1600</v>
      </c>
      <c r="R12" s="34">
        <v>1600</v>
      </c>
      <c r="S12" s="213">
        <v>1600</v>
      </c>
      <c r="T12" s="204">
        <v>1600</v>
      </c>
      <c r="U12" s="225">
        <v>1600</v>
      </c>
      <c r="V12" s="35">
        <v>1600</v>
      </c>
      <c r="W12" s="36">
        <v>1600</v>
      </c>
      <c r="X12" s="36">
        <v>1600</v>
      </c>
      <c r="Y12" s="28">
        <v>1600</v>
      </c>
      <c r="Z12" s="34">
        <v>1600</v>
      </c>
      <c r="AA12" s="28">
        <v>1600</v>
      </c>
      <c r="AB12" s="94">
        <v>1600</v>
      </c>
      <c r="AC12" s="102">
        <v>1600</v>
      </c>
      <c r="AD12" s="94">
        <v>1600</v>
      </c>
      <c r="AE12" s="94">
        <v>1600</v>
      </c>
      <c r="AF12" s="94">
        <v>1600</v>
      </c>
      <c r="AG12" s="94">
        <v>1750</v>
      </c>
      <c r="AH12" s="94">
        <v>1750</v>
      </c>
      <c r="AI12" s="261">
        <v>1750</v>
      </c>
      <c r="AJ12" s="5">
        <f>IF(AI12&lt;2600,1,0)</f>
        <v>1</v>
      </c>
      <c r="AK12" s="5">
        <f>IF(AI12&lt;2800,1,0)</f>
        <v>1</v>
      </c>
      <c r="AL12" s="5">
        <f>IF(AI12&lt;2600,0,1)</f>
        <v>0</v>
      </c>
      <c r="AM12" s="5">
        <f>IF(AI12&lt;2800,0,1)</f>
        <v>0</v>
      </c>
      <c r="AN12" s="5">
        <f>IF(AI12&lt;2900,0,1)</f>
        <v>0</v>
      </c>
      <c r="AO12" s="5">
        <f>IF(AI12&lt;2950,0,1)</f>
        <v>0</v>
      </c>
      <c r="AP12" s="5">
        <f>IF(AI12&lt;3000,0,1)</f>
        <v>0</v>
      </c>
      <c r="AQ12" s="5">
        <f>IF(AI12=2600,1,0)</f>
        <v>0</v>
      </c>
      <c r="AR12" s="5">
        <f>IF(AI12&gt;2600,1,0)</f>
        <v>0</v>
      </c>
      <c r="AS12" s="5">
        <f>IF(AI12=2800,1,0)</f>
        <v>0</v>
      </c>
    </row>
    <row r="13" spans="1:45" ht="12.75">
      <c r="A13" s="239">
        <v>25068</v>
      </c>
      <c r="B13" s="245" t="s">
        <v>14</v>
      </c>
      <c r="C13" s="231">
        <v>1700</v>
      </c>
      <c r="D13" s="31">
        <v>1700</v>
      </c>
      <c r="E13" s="31">
        <v>1700</v>
      </c>
      <c r="F13" s="31">
        <v>1700</v>
      </c>
      <c r="G13" s="31">
        <v>1700</v>
      </c>
      <c r="H13" s="31">
        <v>1700</v>
      </c>
      <c r="I13" s="31">
        <v>1700</v>
      </c>
      <c r="J13" s="32">
        <v>1700</v>
      </c>
      <c r="K13" s="32">
        <v>1700</v>
      </c>
      <c r="L13" s="32">
        <v>1700</v>
      </c>
      <c r="M13" s="32">
        <v>1700</v>
      </c>
      <c r="N13" s="29">
        <v>1700</v>
      </c>
      <c r="O13" s="29">
        <v>1700</v>
      </c>
      <c r="P13" s="33">
        <v>1700</v>
      </c>
      <c r="Q13" s="34">
        <v>1700</v>
      </c>
      <c r="R13" s="34">
        <v>1700</v>
      </c>
      <c r="S13" s="213">
        <v>1700</v>
      </c>
      <c r="T13" s="205">
        <v>1900</v>
      </c>
      <c r="U13" s="225">
        <v>1900</v>
      </c>
      <c r="V13" s="43">
        <v>2000</v>
      </c>
      <c r="W13" s="36">
        <v>2000</v>
      </c>
      <c r="X13" s="36">
        <v>2000</v>
      </c>
      <c r="Y13" s="28">
        <v>2000</v>
      </c>
      <c r="Z13" s="34">
        <v>2000</v>
      </c>
      <c r="AA13" s="45">
        <v>2200</v>
      </c>
      <c r="AB13" s="94">
        <v>2200</v>
      </c>
      <c r="AC13" s="102">
        <v>2200</v>
      </c>
      <c r="AD13" s="94">
        <v>2200</v>
      </c>
      <c r="AE13" s="94">
        <v>2200</v>
      </c>
      <c r="AF13" s="94">
        <v>2200</v>
      </c>
      <c r="AG13" s="94">
        <v>2200</v>
      </c>
      <c r="AH13" s="94">
        <v>2200</v>
      </c>
      <c r="AI13" s="261">
        <v>2200</v>
      </c>
      <c r="AJ13" s="5">
        <f>IF(AI13&lt;2600,1,0)</f>
        <v>1</v>
      </c>
      <c r="AK13" s="5">
        <f>IF(AI13&lt;2800,1,0)</f>
        <v>1</v>
      </c>
      <c r="AL13" s="5">
        <f>IF(AI13&lt;2600,0,1)</f>
        <v>0</v>
      </c>
      <c r="AM13" s="5">
        <f>IF(AI13&lt;2800,0,1)</f>
        <v>0</v>
      </c>
      <c r="AN13" s="5">
        <f>IF(AI13&lt;2900,0,1)</f>
        <v>0</v>
      </c>
      <c r="AO13" s="5">
        <f>IF(AI13&lt;2950,0,1)</f>
        <v>0</v>
      </c>
      <c r="AP13" s="5">
        <f>IF(AI13&lt;3000,0,1)</f>
        <v>0</v>
      </c>
      <c r="AQ13" s="5">
        <f>IF(AI13=2600,1,0)</f>
        <v>0</v>
      </c>
      <c r="AR13" s="5">
        <f>IF(AI13&gt;2600,1,0)</f>
        <v>0</v>
      </c>
      <c r="AS13" s="5">
        <f>IF(AI13=2800,1,0)</f>
        <v>0</v>
      </c>
    </row>
    <row r="14" spans="1:45" ht="12.75">
      <c r="A14" s="239">
        <v>25072</v>
      </c>
      <c r="B14" s="245" t="s">
        <v>236</v>
      </c>
      <c r="C14" s="231">
        <v>1992</v>
      </c>
      <c r="D14" s="31">
        <v>1992</v>
      </c>
      <c r="E14" s="31">
        <v>1992</v>
      </c>
      <c r="F14" s="31">
        <v>1992</v>
      </c>
      <c r="G14" s="31">
        <v>1992</v>
      </c>
      <c r="H14" s="38">
        <v>2250</v>
      </c>
      <c r="I14" s="31">
        <v>2250</v>
      </c>
      <c r="J14" s="32">
        <v>2250</v>
      </c>
      <c r="K14" s="40">
        <v>2200</v>
      </c>
      <c r="L14" s="32">
        <v>2200</v>
      </c>
      <c r="M14" s="32">
        <v>2200</v>
      </c>
      <c r="N14" s="29">
        <v>2200</v>
      </c>
      <c r="O14" s="29">
        <v>2200</v>
      </c>
      <c r="P14" s="33">
        <v>2200</v>
      </c>
      <c r="Q14" s="34">
        <v>2200</v>
      </c>
      <c r="R14" s="34">
        <v>2200</v>
      </c>
      <c r="S14" s="213">
        <v>2200</v>
      </c>
      <c r="T14" s="204">
        <v>2200</v>
      </c>
      <c r="U14" s="225">
        <v>2200</v>
      </c>
      <c r="V14" s="35">
        <v>2200</v>
      </c>
      <c r="W14" s="36">
        <v>2200</v>
      </c>
      <c r="X14" s="36">
        <v>2200</v>
      </c>
      <c r="Y14" s="28">
        <v>2200</v>
      </c>
      <c r="Z14" s="34">
        <v>2200</v>
      </c>
      <c r="AA14" s="28">
        <v>2200</v>
      </c>
      <c r="AB14" s="94">
        <v>2200</v>
      </c>
      <c r="AC14" s="102">
        <v>2200</v>
      </c>
      <c r="AD14" s="94">
        <v>2200</v>
      </c>
      <c r="AE14" s="94">
        <v>2200</v>
      </c>
      <c r="AF14" s="94">
        <v>2200</v>
      </c>
      <c r="AG14" s="94">
        <v>2200</v>
      </c>
      <c r="AH14" s="94">
        <v>2200</v>
      </c>
      <c r="AI14" s="261">
        <v>2200</v>
      </c>
      <c r="AJ14" s="5">
        <f>IF(AI14&lt;2600,1,0)</f>
        <v>1</v>
      </c>
      <c r="AK14" s="5">
        <f>IF(AI14&lt;2800,1,0)</f>
        <v>1</v>
      </c>
      <c r="AL14" s="5">
        <f>IF(AI14&lt;2600,0,1)</f>
        <v>0</v>
      </c>
      <c r="AM14" s="5">
        <f>IF(AI14&lt;2800,0,1)</f>
        <v>0</v>
      </c>
      <c r="AN14" s="5">
        <f>IF(AI14&lt;2900,0,1)</f>
        <v>0</v>
      </c>
      <c r="AO14" s="5">
        <f>IF(AI14&lt;2950,0,1)</f>
        <v>0</v>
      </c>
      <c r="AP14" s="5">
        <f>IF(AI14&lt;3000,0,1)</f>
        <v>0</v>
      </c>
      <c r="AQ14" s="5">
        <f>IF(AI14=2600,1,0)</f>
        <v>0</v>
      </c>
      <c r="AR14" s="5">
        <f>IF(AI14&gt;2600,1,0)</f>
        <v>0</v>
      </c>
      <c r="AS14" s="5">
        <f>IF(AI14=2800,1,0)</f>
        <v>0</v>
      </c>
    </row>
    <row r="15" spans="1:45" ht="12.75">
      <c r="A15" s="239">
        <v>25084</v>
      </c>
      <c r="B15" s="245" t="s">
        <v>16</v>
      </c>
      <c r="C15" s="231">
        <v>1700</v>
      </c>
      <c r="D15" s="31">
        <v>1700</v>
      </c>
      <c r="E15" s="31">
        <v>1700</v>
      </c>
      <c r="F15" s="31">
        <v>1700</v>
      </c>
      <c r="G15" s="31">
        <v>1700</v>
      </c>
      <c r="H15" s="31">
        <v>1700</v>
      </c>
      <c r="I15" s="38">
        <v>1950</v>
      </c>
      <c r="J15" s="32">
        <v>1950</v>
      </c>
      <c r="K15" s="32">
        <v>1950</v>
      </c>
      <c r="L15" s="32">
        <v>1950</v>
      </c>
      <c r="M15" s="32">
        <v>1950</v>
      </c>
      <c r="N15" s="39">
        <v>2100</v>
      </c>
      <c r="O15" s="29">
        <v>2100</v>
      </c>
      <c r="P15" s="33">
        <v>2100</v>
      </c>
      <c r="Q15" s="34">
        <v>2100</v>
      </c>
      <c r="R15" s="34">
        <v>2100</v>
      </c>
      <c r="S15" s="213">
        <v>2100</v>
      </c>
      <c r="T15" s="204">
        <v>2100</v>
      </c>
      <c r="U15" s="225">
        <v>2100</v>
      </c>
      <c r="V15" s="35">
        <v>2100</v>
      </c>
      <c r="W15" s="33">
        <v>2100</v>
      </c>
      <c r="X15" s="33">
        <v>2100</v>
      </c>
      <c r="Y15" s="29">
        <v>2100</v>
      </c>
      <c r="Z15" s="31">
        <v>2100</v>
      </c>
      <c r="AA15" s="29">
        <v>2100</v>
      </c>
      <c r="AB15" s="96">
        <v>2100</v>
      </c>
      <c r="AC15" s="103">
        <v>2100</v>
      </c>
      <c r="AD15" s="96">
        <v>2100</v>
      </c>
      <c r="AE15" s="96">
        <v>2100</v>
      </c>
      <c r="AF15" s="96">
        <v>2100</v>
      </c>
      <c r="AG15" s="96">
        <v>2100</v>
      </c>
      <c r="AH15" s="254">
        <v>2100</v>
      </c>
      <c r="AI15" s="262">
        <v>2100</v>
      </c>
      <c r="AJ15" s="5">
        <f>IF(AI15&lt;2600,1,0)</f>
        <v>1</v>
      </c>
      <c r="AK15" s="5">
        <f>IF(AI15&lt;2800,1,0)</f>
        <v>1</v>
      </c>
      <c r="AL15" s="5">
        <f>IF(AI15&lt;2600,0,1)</f>
        <v>0</v>
      </c>
      <c r="AM15" s="5">
        <f>IF(AI15&lt;2800,0,1)</f>
        <v>0</v>
      </c>
      <c r="AN15" s="5">
        <f>IF(AI15&lt;2900,0,1)</f>
        <v>0</v>
      </c>
      <c r="AO15" s="5">
        <f>IF(AI15&lt;2950,0,1)</f>
        <v>0</v>
      </c>
      <c r="AP15" s="5">
        <f>IF(AI15&lt;3000,0,1)</f>
        <v>0</v>
      </c>
      <c r="AQ15" s="5">
        <f>IF(AI15=2600,1,0)</f>
        <v>0</v>
      </c>
      <c r="AR15" s="5">
        <f>IF(AI15&gt;2600,1,0)</f>
        <v>0</v>
      </c>
      <c r="AS15" s="5">
        <f>IF(AI15=2800,1,0)</f>
        <v>0</v>
      </c>
    </row>
    <row r="16" spans="1:45" ht="12.75">
      <c r="A16" s="239">
        <v>25091</v>
      </c>
      <c r="B16" s="245" t="s">
        <v>19</v>
      </c>
      <c r="C16" s="231">
        <v>1600</v>
      </c>
      <c r="D16" s="31">
        <v>1600</v>
      </c>
      <c r="E16" s="31">
        <v>1600</v>
      </c>
      <c r="F16" s="31">
        <v>1600</v>
      </c>
      <c r="G16" s="31">
        <v>1600</v>
      </c>
      <c r="H16" s="31">
        <v>1600</v>
      </c>
      <c r="I16" s="31">
        <v>1600</v>
      </c>
      <c r="J16" s="32">
        <v>1600</v>
      </c>
      <c r="K16" s="32">
        <v>1600</v>
      </c>
      <c r="L16" s="32">
        <v>1600</v>
      </c>
      <c r="M16" s="32">
        <v>1600</v>
      </c>
      <c r="N16" s="39">
        <v>1900</v>
      </c>
      <c r="O16" s="29">
        <v>1900</v>
      </c>
      <c r="P16" s="33">
        <v>1900</v>
      </c>
      <c r="Q16" s="34">
        <v>1900</v>
      </c>
      <c r="R16" s="34">
        <v>1900</v>
      </c>
      <c r="S16" s="213">
        <v>1900</v>
      </c>
      <c r="T16" s="204">
        <v>1900</v>
      </c>
      <c r="U16" s="225">
        <v>1900</v>
      </c>
      <c r="V16" s="35">
        <v>1900</v>
      </c>
      <c r="W16" s="36">
        <v>1900</v>
      </c>
      <c r="X16" s="36">
        <v>1900</v>
      </c>
      <c r="Y16" s="28">
        <v>1900</v>
      </c>
      <c r="Z16" s="34">
        <v>1900</v>
      </c>
      <c r="AA16" s="28">
        <v>1900</v>
      </c>
      <c r="AB16" s="94">
        <v>1900</v>
      </c>
      <c r="AC16" s="102">
        <v>1900</v>
      </c>
      <c r="AD16" s="94">
        <v>1900</v>
      </c>
      <c r="AE16" s="94">
        <v>1900</v>
      </c>
      <c r="AF16" s="94">
        <v>1900</v>
      </c>
      <c r="AG16" s="94">
        <v>2250</v>
      </c>
      <c r="AH16" s="94">
        <v>2250</v>
      </c>
      <c r="AI16" s="261">
        <v>2250</v>
      </c>
      <c r="AJ16" s="5">
        <f>IF(AI16&lt;2600,1,0)</f>
        <v>1</v>
      </c>
      <c r="AK16" s="5">
        <f>IF(AI16&lt;2800,1,0)</f>
        <v>1</v>
      </c>
      <c r="AL16" s="5">
        <f>IF(AI16&lt;2600,0,1)</f>
        <v>0</v>
      </c>
      <c r="AM16" s="5">
        <f>IF(AI16&lt;2800,0,1)</f>
        <v>0</v>
      </c>
      <c r="AN16" s="5">
        <f>IF(AI16&lt;2900,0,1)</f>
        <v>0</v>
      </c>
      <c r="AO16" s="5">
        <f>IF(AI16&lt;2950,0,1)</f>
        <v>0</v>
      </c>
      <c r="AP16" s="5">
        <f>IF(AI16&lt;3000,0,1)</f>
        <v>0</v>
      </c>
      <c r="AQ16" s="5">
        <f>IF(AI16=2600,1,0)</f>
        <v>0</v>
      </c>
      <c r="AR16" s="5">
        <f>IF(AI16&gt;2600,1,0)</f>
        <v>0</v>
      </c>
      <c r="AS16" s="5">
        <f>IF(AI16=2800,1,0)</f>
        <v>0</v>
      </c>
    </row>
    <row r="17" spans="1:45" ht="12.75">
      <c r="A17" s="239">
        <v>25105</v>
      </c>
      <c r="B17" s="245" t="s">
        <v>20</v>
      </c>
      <c r="C17" s="231">
        <v>2200</v>
      </c>
      <c r="D17" s="31">
        <v>2200</v>
      </c>
      <c r="E17" s="31">
        <v>2200</v>
      </c>
      <c r="F17" s="31">
        <v>2200</v>
      </c>
      <c r="G17" s="31">
        <v>2200</v>
      </c>
      <c r="H17" s="31">
        <v>2200</v>
      </c>
      <c r="I17" s="38">
        <v>2400</v>
      </c>
      <c r="J17" s="32">
        <v>2400</v>
      </c>
      <c r="K17" s="32">
        <v>2400</v>
      </c>
      <c r="L17" s="32">
        <v>2400</v>
      </c>
      <c r="M17" s="44">
        <v>2600</v>
      </c>
      <c r="N17" s="29">
        <v>2600</v>
      </c>
      <c r="O17" s="29">
        <v>2600</v>
      </c>
      <c r="P17" s="33">
        <v>2600</v>
      </c>
      <c r="Q17" s="34">
        <v>2600</v>
      </c>
      <c r="R17" s="34">
        <v>2600</v>
      </c>
      <c r="S17" s="213">
        <v>2600</v>
      </c>
      <c r="T17" s="204">
        <v>2600</v>
      </c>
      <c r="U17" s="225">
        <v>2600</v>
      </c>
      <c r="V17" s="35">
        <v>2600</v>
      </c>
      <c r="W17" s="36">
        <v>2600</v>
      </c>
      <c r="X17" s="36">
        <v>2600</v>
      </c>
      <c r="Y17" s="28">
        <v>2600</v>
      </c>
      <c r="Z17" s="34">
        <v>2600</v>
      </c>
      <c r="AA17" s="28">
        <v>2600</v>
      </c>
      <c r="AB17" s="94">
        <v>2600</v>
      </c>
      <c r="AC17" s="174">
        <v>2900</v>
      </c>
      <c r="AD17" s="94">
        <v>2900</v>
      </c>
      <c r="AE17" s="94">
        <v>2900</v>
      </c>
      <c r="AF17" s="94">
        <v>2900</v>
      </c>
      <c r="AG17" s="94">
        <v>2900</v>
      </c>
      <c r="AH17" s="94">
        <v>2900</v>
      </c>
      <c r="AI17" s="261">
        <v>2900</v>
      </c>
      <c r="AJ17" s="5">
        <f>IF(AI17&lt;2600,1,0)</f>
        <v>0</v>
      </c>
      <c r="AK17" s="5">
        <f>IF(AI17&lt;2800,1,0)</f>
        <v>0</v>
      </c>
      <c r="AL17" s="5">
        <f>IF(AI17&lt;2600,0,1)</f>
        <v>1</v>
      </c>
      <c r="AM17" s="5">
        <f>IF(AI17&lt;2800,0,1)</f>
        <v>1</v>
      </c>
      <c r="AN17" s="5">
        <f>IF(AI17&lt;2900,0,1)</f>
        <v>1</v>
      </c>
      <c r="AO17" s="5">
        <f>IF(AI17&lt;2950,0,1)</f>
        <v>0</v>
      </c>
      <c r="AP17" s="5">
        <f>IF(AI17&lt;3000,0,1)</f>
        <v>0</v>
      </c>
      <c r="AQ17" s="5">
        <f>IF(AI17=2600,1,0)</f>
        <v>0</v>
      </c>
      <c r="AR17" s="5">
        <f>IF(AI17&gt;2600,1,0)</f>
        <v>1</v>
      </c>
      <c r="AS17" s="5">
        <f>IF(AI17=2800,1,0)</f>
        <v>0</v>
      </c>
    </row>
    <row r="18" spans="1:45" ht="12.75">
      <c r="A18" s="239">
        <v>25107</v>
      </c>
      <c r="B18" s="245" t="s">
        <v>21</v>
      </c>
      <c r="C18" s="231">
        <v>2000</v>
      </c>
      <c r="D18" s="31">
        <v>2000</v>
      </c>
      <c r="E18" s="31">
        <v>2000</v>
      </c>
      <c r="F18" s="31">
        <v>2000</v>
      </c>
      <c r="G18" s="31">
        <v>2000</v>
      </c>
      <c r="H18" s="31">
        <v>2000</v>
      </c>
      <c r="I18" s="38">
        <v>2500</v>
      </c>
      <c r="J18" s="32">
        <v>2500</v>
      </c>
      <c r="K18" s="32">
        <v>2500</v>
      </c>
      <c r="L18" s="32">
        <v>2500</v>
      </c>
      <c r="M18" s="32">
        <v>2500</v>
      </c>
      <c r="N18" s="29">
        <v>2500</v>
      </c>
      <c r="O18" s="29">
        <v>2500</v>
      </c>
      <c r="P18" s="33">
        <v>2500</v>
      </c>
      <c r="Q18" s="34">
        <v>2500</v>
      </c>
      <c r="R18" s="34">
        <v>2500</v>
      </c>
      <c r="S18" s="213">
        <v>2500</v>
      </c>
      <c r="T18" s="204">
        <v>2500</v>
      </c>
      <c r="U18" s="225">
        <v>2500</v>
      </c>
      <c r="V18" s="35">
        <v>2500</v>
      </c>
      <c r="W18" s="36">
        <v>2500</v>
      </c>
      <c r="X18" s="36">
        <v>2500</v>
      </c>
      <c r="Y18" s="28">
        <v>2500</v>
      </c>
      <c r="Z18" s="34">
        <v>2500</v>
      </c>
      <c r="AA18" s="28">
        <v>2500</v>
      </c>
      <c r="AB18" s="94">
        <v>2500</v>
      </c>
      <c r="AC18" s="102">
        <v>2500</v>
      </c>
      <c r="AD18" s="94">
        <v>2500</v>
      </c>
      <c r="AE18" s="94">
        <v>2500</v>
      </c>
      <c r="AF18" s="94">
        <v>2500</v>
      </c>
      <c r="AG18" s="94">
        <v>2500</v>
      </c>
      <c r="AH18" s="94">
        <v>2500</v>
      </c>
      <c r="AI18" s="261">
        <v>2500</v>
      </c>
      <c r="AJ18" s="5">
        <f>IF(AI18&lt;2600,1,0)</f>
        <v>1</v>
      </c>
      <c r="AK18" s="5">
        <f>IF(AI18&lt;2800,1,0)</f>
        <v>1</v>
      </c>
      <c r="AL18" s="5">
        <f>IF(AI18&lt;2600,0,1)</f>
        <v>0</v>
      </c>
      <c r="AM18" s="5">
        <f>IF(AI18&lt;2800,0,1)</f>
        <v>0</v>
      </c>
      <c r="AN18" s="5">
        <f>IF(AI18&lt;2900,0,1)</f>
        <v>0</v>
      </c>
      <c r="AO18" s="5">
        <f>IF(AI18&lt;2950,0,1)</f>
        <v>0</v>
      </c>
      <c r="AP18" s="5">
        <f>IF(AI18&lt;3000,0,1)</f>
        <v>0</v>
      </c>
      <c r="AQ18" s="5">
        <f>IF(AI18=2600,1,0)</f>
        <v>0</v>
      </c>
      <c r="AR18" s="5">
        <f>IF(AI18&gt;2600,1,0)</f>
        <v>0</v>
      </c>
      <c r="AS18" s="5">
        <f>IF(AI18=2800,1,0)</f>
        <v>0</v>
      </c>
    </row>
    <row r="19" spans="1:45" ht="12.75">
      <c r="A19" s="239">
        <v>25110</v>
      </c>
      <c r="B19" s="245" t="s">
        <v>23</v>
      </c>
      <c r="C19" s="231">
        <v>1700</v>
      </c>
      <c r="D19" s="31">
        <v>1700</v>
      </c>
      <c r="E19" s="31">
        <v>1700</v>
      </c>
      <c r="F19" s="31">
        <v>1700</v>
      </c>
      <c r="G19" s="31">
        <v>1700</v>
      </c>
      <c r="H19" s="31">
        <v>1700</v>
      </c>
      <c r="I19" s="31">
        <v>1700</v>
      </c>
      <c r="J19" s="32">
        <v>1700</v>
      </c>
      <c r="K19" s="32">
        <v>1700</v>
      </c>
      <c r="L19" s="32">
        <v>1700</v>
      </c>
      <c r="M19" s="32">
        <v>1700</v>
      </c>
      <c r="N19" s="29">
        <v>1700</v>
      </c>
      <c r="O19" s="29">
        <v>1700</v>
      </c>
      <c r="P19" s="33">
        <v>1700</v>
      </c>
      <c r="Q19" s="34">
        <v>1700</v>
      </c>
      <c r="R19" s="34">
        <v>1700</v>
      </c>
      <c r="S19" s="213">
        <v>1700</v>
      </c>
      <c r="T19" s="204">
        <v>1700</v>
      </c>
      <c r="U19" s="225">
        <v>1700</v>
      </c>
      <c r="V19" s="35">
        <v>1700</v>
      </c>
      <c r="W19" s="36">
        <v>1700</v>
      </c>
      <c r="X19" s="36">
        <v>1700</v>
      </c>
      <c r="Y19" s="28">
        <v>1700</v>
      </c>
      <c r="Z19" s="34">
        <v>1700</v>
      </c>
      <c r="AA19" s="28">
        <v>1700</v>
      </c>
      <c r="AB19" s="94">
        <v>1700</v>
      </c>
      <c r="AC19" s="102">
        <v>1700</v>
      </c>
      <c r="AD19" s="94">
        <v>1700</v>
      </c>
      <c r="AE19" s="94">
        <v>1700</v>
      </c>
      <c r="AF19" s="94">
        <v>1700</v>
      </c>
      <c r="AG19" s="94">
        <v>1700</v>
      </c>
      <c r="AH19" s="94">
        <v>1700</v>
      </c>
      <c r="AI19" s="261">
        <v>1700</v>
      </c>
      <c r="AJ19" s="5">
        <f>IF(AI19&lt;2600,1,0)</f>
        <v>1</v>
      </c>
      <c r="AK19" s="5">
        <f>IF(AI19&lt;2800,1,0)</f>
        <v>1</v>
      </c>
      <c r="AL19" s="5">
        <f>IF(AI19&lt;2600,0,1)</f>
        <v>0</v>
      </c>
      <c r="AM19" s="5">
        <f>IF(AI19&lt;2800,0,1)</f>
        <v>0</v>
      </c>
      <c r="AN19" s="5">
        <f>IF(AI19&lt;2900,0,1)</f>
        <v>0</v>
      </c>
      <c r="AO19" s="5">
        <f>IF(AI19&lt;2950,0,1)</f>
        <v>0</v>
      </c>
      <c r="AP19" s="5">
        <f>IF(AI19&lt;3000,0,1)</f>
        <v>0</v>
      </c>
      <c r="AQ19" s="5">
        <f>IF(AI19=2600,1,0)</f>
        <v>0</v>
      </c>
      <c r="AR19" s="5">
        <f>IF(AI19&gt;2600,1,0)</f>
        <v>0</v>
      </c>
      <c r="AS19" s="5">
        <f>IF(AI19=2800,1,0)</f>
        <v>0</v>
      </c>
    </row>
    <row r="20" spans="1:45" ht="12.75">
      <c r="A20" s="239">
        <v>25112</v>
      </c>
      <c r="B20" s="245" t="s">
        <v>24</v>
      </c>
      <c r="C20" s="231">
        <v>999</v>
      </c>
      <c r="D20" s="42">
        <v>900</v>
      </c>
      <c r="E20" s="31">
        <v>900</v>
      </c>
      <c r="F20" s="31">
        <v>900</v>
      </c>
      <c r="G20" s="31">
        <v>900</v>
      </c>
      <c r="H20" s="31">
        <v>900</v>
      </c>
      <c r="I20" s="31">
        <v>900</v>
      </c>
      <c r="J20" s="32">
        <v>900</v>
      </c>
      <c r="K20" s="32">
        <v>900</v>
      </c>
      <c r="L20" s="32">
        <v>900</v>
      </c>
      <c r="M20" s="32">
        <v>900</v>
      </c>
      <c r="N20" s="29">
        <v>900</v>
      </c>
      <c r="O20" s="29">
        <v>900</v>
      </c>
      <c r="P20" s="33">
        <v>900</v>
      </c>
      <c r="Q20" s="34">
        <v>900</v>
      </c>
      <c r="R20" s="34">
        <v>900</v>
      </c>
      <c r="S20" s="213">
        <v>900</v>
      </c>
      <c r="T20" s="204">
        <v>900</v>
      </c>
      <c r="U20" s="226">
        <v>1400</v>
      </c>
      <c r="V20" s="35">
        <v>1400</v>
      </c>
      <c r="W20" s="36">
        <v>1400</v>
      </c>
      <c r="X20" s="36">
        <v>1400</v>
      </c>
      <c r="Y20" s="28">
        <v>1400</v>
      </c>
      <c r="Z20" s="34">
        <v>1400</v>
      </c>
      <c r="AA20" s="28">
        <v>1400</v>
      </c>
      <c r="AB20" s="94">
        <v>1400</v>
      </c>
      <c r="AC20" s="102">
        <v>1400</v>
      </c>
      <c r="AD20" s="94">
        <v>1400</v>
      </c>
      <c r="AE20" s="94">
        <v>1400</v>
      </c>
      <c r="AF20" s="94">
        <v>1400</v>
      </c>
      <c r="AG20" s="94">
        <v>1680</v>
      </c>
      <c r="AH20" s="94">
        <v>1680</v>
      </c>
      <c r="AI20" s="261">
        <v>1680</v>
      </c>
      <c r="AJ20" s="5">
        <f>IF(AI20&lt;2600,1,0)</f>
        <v>1</v>
      </c>
      <c r="AK20" s="5">
        <f>IF(AI20&lt;2800,1,0)</f>
        <v>1</v>
      </c>
      <c r="AL20" s="5">
        <f>IF(AI20&lt;2600,0,1)</f>
        <v>0</v>
      </c>
      <c r="AM20" s="5">
        <f>IF(AI20&lt;2800,0,1)</f>
        <v>0</v>
      </c>
      <c r="AN20" s="5">
        <f>IF(AI20&lt;2900,0,1)</f>
        <v>0</v>
      </c>
      <c r="AO20" s="5">
        <f>IF(AI20&lt;2950,0,1)</f>
        <v>0</v>
      </c>
      <c r="AP20" s="5">
        <f>IF(AI20&lt;3000,0,1)</f>
        <v>0</v>
      </c>
      <c r="AQ20" s="5">
        <f>IF(AI20=2600,1,0)</f>
        <v>0</v>
      </c>
      <c r="AR20" s="5">
        <f>IF(AI20&gt;2600,1,0)</f>
        <v>0</v>
      </c>
      <c r="AS20" s="5">
        <f>IF(AI20=2800,1,0)</f>
        <v>0</v>
      </c>
    </row>
    <row r="21" spans="1:45" ht="12.75">
      <c r="A21" s="239">
        <v>25117</v>
      </c>
      <c r="B21" s="245" t="s">
        <v>3</v>
      </c>
      <c r="C21" s="231">
        <v>1800</v>
      </c>
      <c r="D21" s="31">
        <v>1800</v>
      </c>
      <c r="E21" s="31">
        <v>1800</v>
      </c>
      <c r="F21" s="31">
        <v>1800</v>
      </c>
      <c r="G21" s="31">
        <v>1800</v>
      </c>
      <c r="H21" s="38">
        <v>1900</v>
      </c>
      <c r="I21" s="31">
        <v>1900</v>
      </c>
      <c r="J21" s="32">
        <v>1900</v>
      </c>
      <c r="K21" s="44">
        <v>2100</v>
      </c>
      <c r="L21" s="32">
        <v>2100</v>
      </c>
      <c r="M21" s="32">
        <v>2100</v>
      </c>
      <c r="N21" s="29">
        <v>2100</v>
      </c>
      <c r="O21" s="29">
        <v>2100</v>
      </c>
      <c r="P21" s="33">
        <v>2100</v>
      </c>
      <c r="Q21" s="34">
        <v>2100</v>
      </c>
      <c r="R21" s="34">
        <v>2100</v>
      </c>
      <c r="S21" s="213">
        <v>2100</v>
      </c>
      <c r="T21" s="205">
        <v>2500</v>
      </c>
      <c r="U21" s="225">
        <v>2500</v>
      </c>
      <c r="V21" s="35">
        <v>2500</v>
      </c>
      <c r="W21" s="36">
        <v>2500</v>
      </c>
      <c r="X21" s="36">
        <v>2500</v>
      </c>
      <c r="Y21" s="28">
        <v>2500</v>
      </c>
      <c r="Z21" s="34">
        <v>2500</v>
      </c>
      <c r="AA21" s="28">
        <v>2500</v>
      </c>
      <c r="AB21" s="94">
        <v>2500</v>
      </c>
      <c r="AC21" s="102">
        <v>2500</v>
      </c>
      <c r="AD21" s="99">
        <v>2600</v>
      </c>
      <c r="AE21" s="94">
        <v>2600</v>
      </c>
      <c r="AF21" s="94">
        <v>2600</v>
      </c>
      <c r="AG21" s="94">
        <v>2600</v>
      </c>
      <c r="AH21" s="94">
        <v>2600</v>
      </c>
      <c r="AI21" s="261">
        <v>2600</v>
      </c>
      <c r="AJ21" s="5">
        <f>IF(AI21&lt;2600,1,0)</f>
        <v>0</v>
      </c>
      <c r="AK21" s="5">
        <f>IF(AI21&lt;2800,1,0)</f>
        <v>1</v>
      </c>
      <c r="AL21" s="5">
        <f>IF(AI21&lt;2600,0,1)</f>
        <v>1</v>
      </c>
      <c r="AM21" s="5">
        <f>IF(AI21&lt;2800,0,1)</f>
        <v>0</v>
      </c>
      <c r="AN21" s="5">
        <f>IF(AI21&lt;2900,0,1)</f>
        <v>0</v>
      </c>
      <c r="AO21" s="5">
        <f>IF(AI21&lt;2950,0,1)</f>
        <v>0</v>
      </c>
      <c r="AP21" s="5">
        <f>IF(AI21&lt;3000,0,1)</f>
        <v>0</v>
      </c>
      <c r="AQ21" s="5">
        <f>IF(AI21=2600,1,0)</f>
        <v>1</v>
      </c>
      <c r="AR21" s="5">
        <f>IF(AI21&gt;2600,1,0)</f>
        <v>0</v>
      </c>
      <c r="AS21" s="5">
        <f>IF(AI21=2800,1,0)</f>
        <v>0</v>
      </c>
    </row>
    <row r="22" spans="1:45" ht="12.75">
      <c r="A22" s="239">
        <v>25118</v>
      </c>
      <c r="B22" s="245" t="s">
        <v>8</v>
      </c>
      <c r="C22" s="231">
        <v>1700</v>
      </c>
      <c r="D22" s="31">
        <v>1700</v>
      </c>
      <c r="E22" s="42">
        <v>1600</v>
      </c>
      <c r="F22" s="31">
        <v>1600</v>
      </c>
      <c r="G22" s="31">
        <v>1600</v>
      </c>
      <c r="H22" s="38">
        <v>2000</v>
      </c>
      <c r="I22" s="31">
        <v>2000</v>
      </c>
      <c r="J22" s="32">
        <v>2000</v>
      </c>
      <c r="K22" s="32">
        <v>2000</v>
      </c>
      <c r="L22" s="32">
        <v>2000</v>
      </c>
      <c r="M22" s="32">
        <v>2000</v>
      </c>
      <c r="N22" s="29">
        <v>2000</v>
      </c>
      <c r="O22" s="29">
        <v>2000</v>
      </c>
      <c r="P22" s="33">
        <v>2000</v>
      </c>
      <c r="Q22" s="34">
        <v>2000</v>
      </c>
      <c r="R22" s="34">
        <v>2000</v>
      </c>
      <c r="S22" s="213">
        <v>2000</v>
      </c>
      <c r="T22" s="204">
        <v>2000</v>
      </c>
      <c r="U22" s="225">
        <v>2000</v>
      </c>
      <c r="V22" s="35">
        <v>2000</v>
      </c>
      <c r="W22" s="36">
        <v>2000</v>
      </c>
      <c r="X22" s="36">
        <v>2000</v>
      </c>
      <c r="Y22" s="28">
        <v>2000</v>
      </c>
      <c r="Z22" s="45">
        <v>2600</v>
      </c>
      <c r="AA22" s="28">
        <v>2600</v>
      </c>
      <c r="AB22" s="94">
        <v>2600</v>
      </c>
      <c r="AC22" s="102">
        <v>2600</v>
      </c>
      <c r="AD22" s="94">
        <v>2600</v>
      </c>
      <c r="AE22" s="94">
        <v>2600</v>
      </c>
      <c r="AF22" s="96">
        <v>2600</v>
      </c>
      <c r="AG22" s="96">
        <v>2600</v>
      </c>
      <c r="AH22" s="254">
        <v>2600</v>
      </c>
      <c r="AI22" s="262">
        <v>2600</v>
      </c>
      <c r="AJ22" s="5">
        <f>IF(AI22&lt;2600,1,0)</f>
        <v>0</v>
      </c>
      <c r="AK22" s="5">
        <f>IF(AI22&lt;2800,1,0)</f>
        <v>1</v>
      </c>
      <c r="AL22" s="5">
        <f>IF(AI22&lt;2600,0,1)</f>
        <v>1</v>
      </c>
      <c r="AM22" s="5">
        <f>IF(AI22&lt;2800,0,1)</f>
        <v>0</v>
      </c>
      <c r="AN22" s="5">
        <f>IF(AI22&lt;2900,0,1)</f>
        <v>0</v>
      </c>
      <c r="AO22" s="5">
        <f>IF(AI22&lt;2950,0,1)</f>
        <v>0</v>
      </c>
      <c r="AP22" s="5">
        <f>IF(AI22&lt;3000,0,1)</f>
        <v>0</v>
      </c>
      <c r="AQ22" s="5">
        <f>IF(AI22=2600,1,0)</f>
        <v>1</v>
      </c>
      <c r="AR22" s="5">
        <f>IF(AI22&gt;2600,1,0)</f>
        <v>0</v>
      </c>
      <c r="AS22" s="5">
        <f>IF(AI22=2800,1,0)</f>
        <v>0</v>
      </c>
    </row>
    <row r="23" spans="1:45" ht="12.75">
      <c r="A23" s="239">
        <v>25119</v>
      </c>
      <c r="B23" s="245" t="s">
        <v>13</v>
      </c>
      <c r="C23" s="231">
        <v>625</v>
      </c>
      <c r="D23" s="31">
        <v>625</v>
      </c>
      <c r="E23" s="31">
        <v>625</v>
      </c>
      <c r="F23" s="31">
        <v>625</v>
      </c>
      <c r="G23" s="31">
        <v>625</v>
      </c>
      <c r="H23" s="31">
        <v>625</v>
      </c>
      <c r="I23" s="31">
        <v>625</v>
      </c>
      <c r="J23" s="32">
        <v>625</v>
      </c>
      <c r="K23" s="44">
        <v>725</v>
      </c>
      <c r="L23" s="32">
        <v>725</v>
      </c>
      <c r="M23" s="32">
        <v>725</v>
      </c>
      <c r="N23" s="39">
        <v>775</v>
      </c>
      <c r="O23" s="39">
        <v>1200</v>
      </c>
      <c r="P23" s="33">
        <v>1200</v>
      </c>
      <c r="Q23" s="34">
        <v>1200</v>
      </c>
      <c r="R23" s="34">
        <v>1200</v>
      </c>
      <c r="S23" s="213">
        <v>1200</v>
      </c>
      <c r="T23" s="204">
        <v>1200</v>
      </c>
      <c r="U23" s="226">
        <v>1400</v>
      </c>
      <c r="V23" s="35">
        <v>1400</v>
      </c>
      <c r="W23" s="36">
        <v>1400</v>
      </c>
      <c r="X23" s="36">
        <v>1400</v>
      </c>
      <c r="Y23" s="28">
        <v>1400</v>
      </c>
      <c r="Z23" s="34">
        <v>1400</v>
      </c>
      <c r="AA23" s="28">
        <v>1400</v>
      </c>
      <c r="AB23" s="94">
        <v>1400</v>
      </c>
      <c r="AC23" s="102">
        <v>1400</v>
      </c>
      <c r="AD23" s="94">
        <v>1400</v>
      </c>
      <c r="AE23" s="94">
        <v>1400</v>
      </c>
      <c r="AF23" s="94">
        <v>1400</v>
      </c>
      <c r="AG23" s="94">
        <v>1400</v>
      </c>
      <c r="AH23" s="94">
        <v>1400</v>
      </c>
      <c r="AI23" s="261">
        <v>1400</v>
      </c>
      <c r="AJ23" s="5">
        <f>IF(AI23&lt;2600,1,0)</f>
        <v>1</v>
      </c>
      <c r="AK23" s="5">
        <f>IF(AI23&lt;2800,1,0)</f>
        <v>1</v>
      </c>
      <c r="AL23" s="5">
        <f>IF(AI23&lt;2600,0,1)</f>
        <v>0</v>
      </c>
      <c r="AM23" s="5">
        <f>IF(AI23&lt;2800,0,1)</f>
        <v>0</v>
      </c>
      <c r="AN23" s="5">
        <f>IF(AI23&lt;2900,0,1)</f>
        <v>0</v>
      </c>
      <c r="AO23" s="5">
        <f>IF(AI23&lt;2950,0,1)</f>
        <v>0</v>
      </c>
      <c r="AP23" s="5">
        <f>IF(AI23&lt;3000,0,1)</f>
        <v>0</v>
      </c>
      <c r="AQ23" s="5">
        <f>IF(AI23=2600,1,0)</f>
        <v>0</v>
      </c>
      <c r="AR23" s="5">
        <f>IF(AI23&gt;2600,1,0)</f>
        <v>0</v>
      </c>
      <c r="AS23" s="5">
        <f>IF(AI23=2800,1,0)</f>
        <v>0</v>
      </c>
    </row>
    <row r="24" spans="1:45" ht="12.75">
      <c r="A24" s="239">
        <v>25120</v>
      </c>
      <c r="B24" s="245" t="s">
        <v>15</v>
      </c>
      <c r="C24" s="231">
        <v>1800</v>
      </c>
      <c r="D24" s="31">
        <v>1800</v>
      </c>
      <c r="E24" s="31">
        <v>1800</v>
      </c>
      <c r="F24" s="38">
        <v>1900</v>
      </c>
      <c r="G24" s="31">
        <v>1900</v>
      </c>
      <c r="H24" s="31">
        <v>1900</v>
      </c>
      <c r="I24" s="38">
        <v>2000</v>
      </c>
      <c r="J24" s="40">
        <v>1900</v>
      </c>
      <c r="K24" s="32">
        <v>1900</v>
      </c>
      <c r="L24" s="32">
        <v>1900</v>
      </c>
      <c r="M24" s="32">
        <v>1900</v>
      </c>
      <c r="N24" s="29">
        <v>1900</v>
      </c>
      <c r="O24" s="29">
        <v>1900</v>
      </c>
      <c r="P24" s="33">
        <v>1900</v>
      </c>
      <c r="Q24" s="34">
        <v>1900</v>
      </c>
      <c r="R24" s="34">
        <v>1900</v>
      </c>
      <c r="S24" s="213">
        <v>1900</v>
      </c>
      <c r="T24" s="204">
        <v>1900</v>
      </c>
      <c r="U24" s="226">
        <v>2300</v>
      </c>
      <c r="V24" s="35">
        <v>2300</v>
      </c>
      <c r="W24" s="36">
        <v>2300</v>
      </c>
      <c r="X24" s="36">
        <v>2300</v>
      </c>
      <c r="Y24" s="28">
        <v>2300</v>
      </c>
      <c r="Z24" s="34">
        <v>2300</v>
      </c>
      <c r="AA24" s="28">
        <v>2300</v>
      </c>
      <c r="AB24" s="94">
        <v>2300</v>
      </c>
      <c r="AC24" s="102">
        <v>2300</v>
      </c>
      <c r="AD24" s="94">
        <v>2300</v>
      </c>
      <c r="AE24" s="94">
        <v>2300</v>
      </c>
      <c r="AF24" s="94">
        <v>2300</v>
      </c>
      <c r="AG24" s="94">
        <v>2600</v>
      </c>
      <c r="AH24" s="94">
        <v>2600</v>
      </c>
      <c r="AI24" s="261">
        <v>2600</v>
      </c>
      <c r="AJ24" s="5">
        <f>IF(AI24&lt;2600,1,0)</f>
        <v>0</v>
      </c>
      <c r="AK24" s="5">
        <f>IF(AI24&lt;2800,1,0)</f>
        <v>1</v>
      </c>
      <c r="AL24" s="5">
        <f>IF(AI24&lt;2600,0,1)</f>
        <v>1</v>
      </c>
      <c r="AM24" s="5">
        <f>IF(AI24&lt;2800,0,1)</f>
        <v>0</v>
      </c>
      <c r="AN24" s="5">
        <f>IF(AI24&lt;2900,0,1)</f>
        <v>0</v>
      </c>
      <c r="AO24" s="5">
        <f>IF(AI24&lt;2950,0,1)</f>
        <v>0</v>
      </c>
      <c r="AP24" s="5">
        <f>IF(AI24&lt;3000,0,1)</f>
        <v>0</v>
      </c>
      <c r="AQ24" s="5">
        <f>IF(AI24=2600,1,0)</f>
        <v>1</v>
      </c>
      <c r="AR24" s="5">
        <f>IF(AI24&gt;2600,1,0)</f>
        <v>0</v>
      </c>
      <c r="AS24" s="5">
        <f>IF(AI24=2800,1,0)</f>
        <v>0</v>
      </c>
    </row>
    <row r="25" spans="1:45" ht="12.75">
      <c r="A25" s="239">
        <v>25121</v>
      </c>
      <c r="B25" s="245" t="s">
        <v>237</v>
      </c>
      <c r="C25" s="231">
        <v>2200</v>
      </c>
      <c r="D25" s="31">
        <v>2200</v>
      </c>
      <c r="E25" s="31">
        <v>2200</v>
      </c>
      <c r="F25" s="31">
        <v>2200</v>
      </c>
      <c r="G25" s="31">
        <v>2200</v>
      </c>
      <c r="H25" s="31">
        <v>2200</v>
      </c>
      <c r="I25" s="31">
        <v>2200</v>
      </c>
      <c r="J25" s="32">
        <v>2200</v>
      </c>
      <c r="K25" s="32">
        <v>2200</v>
      </c>
      <c r="L25" s="40">
        <v>2000</v>
      </c>
      <c r="M25" s="40">
        <v>1900</v>
      </c>
      <c r="N25" s="29">
        <v>1900</v>
      </c>
      <c r="O25" s="29">
        <v>1900</v>
      </c>
      <c r="P25" s="41">
        <v>2100</v>
      </c>
      <c r="Q25" s="34">
        <v>2100</v>
      </c>
      <c r="R25" s="34">
        <v>2100</v>
      </c>
      <c r="S25" s="213">
        <v>2100</v>
      </c>
      <c r="T25" s="204">
        <v>2100</v>
      </c>
      <c r="U25" s="225">
        <v>2100</v>
      </c>
      <c r="V25" s="35">
        <v>2100</v>
      </c>
      <c r="W25" s="36">
        <v>2100</v>
      </c>
      <c r="X25" s="36">
        <v>2100</v>
      </c>
      <c r="Y25" s="28">
        <v>2100</v>
      </c>
      <c r="Z25" s="34">
        <v>2100</v>
      </c>
      <c r="AA25" s="28">
        <v>2100</v>
      </c>
      <c r="AB25" s="94">
        <v>2100</v>
      </c>
      <c r="AC25" s="102">
        <v>2100</v>
      </c>
      <c r="AD25" s="94">
        <v>2100</v>
      </c>
      <c r="AE25" s="94">
        <v>2100</v>
      </c>
      <c r="AF25" s="94">
        <v>2100</v>
      </c>
      <c r="AG25" s="94">
        <v>2400</v>
      </c>
      <c r="AH25" s="94">
        <v>2400</v>
      </c>
      <c r="AI25" s="261">
        <v>2400</v>
      </c>
      <c r="AJ25" s="5">
        <f>IF(AI25&lt;2600,1,0)</f>
        <v>1</v>
      </c>
      <c r="AK25" s="5">
        <f>IF(AI25&lt;2800,1,0)</f>
        <v>1</v>
      </c>
      <c r="AL25" s="5">
        <f>IF(AI25&lt;2600,0,1)</f>
        <v>0</v>
      </c>
      <c r="AM25" s="5">
        <f>IF(AI25&lt;2800,0,1)</f>
        <v>0</v>
      </c>
      <c r="AN25" s="5">
        <f>IF(AI25&lt;2900,0,1)</f>
        <v>0</v>
      </c>
      <c r="AO25" s="5">
        <f>IF(AI25&lt;2950,0,1)</f>
        <v>0</v>
      </c>
      <c r="AP25" s="5">
        <f>IF(AI25&lt;3000,0,1)</f>
        <v>0</v>
      </c>
      <c r="AQ25" s="5">
        <f>IF(AI25=2600,1,0)</f>
        <v>0</v>
      </c>
      <c r="AR25" s="5">
        <f>IF(AI25&gt;2600,1,0)</f>
        <v>0</v>
      </c>
      <c r="AS25" s="5">
        <f>IF(AI25=2800,1,0)</f>
        <v>0</v>
      </c>
    </row>
    <row r="26" spans="1:45" ht="12.75">
      <c r="A26" s="239">
        <v>25122</v>
      </c>
      <c r="B26" s="245" t="s">
        <v>17</v>
      </c>
      <c r="C26" s="231">
        <v>1700</v>
      </c>
      <c r="D26" s="31">
        <v>1700</v>
      </c>
      <c r="E26" s="31">
        <v>1700</v>
      </c>
      <c r="F26" s="31">
        <v>1700</v>
      </c>
      <c r="G26" s="31">
        <v>1700</v>
      </c>
      <c r="H26" s="31">
        <v>1700</v>
      </c>
      <c r="I26" s="31">
        <v>1700</v>
      </c>
      <c r="J26" s="32">
        <v>1700</v>
      </c>
      <c r="K26" s="32">
        <v>1700</v>
      </c>
      <c r="L26" s="32">
        <v>1700</v>
      </c>
      <c r="M26" s="32">
        <v>1700</v>
      </c>
      <c r="N26" s="29">
        <v>1700</v>
      </c>
      <c r="O26" s="29">
        <v>1700</v>
      </c>
      <c r="P26" s="33">
        <v>1700</v>
      </c>
      <c r="Q26" s="34">
        <v>1700</v>
      </c>
      <c r="R26" s="34">
        <v>1700</v>
      </c>
      <c r="S26" s="213">
        <v>1700</v>
      </c>
      <c r="T26" s="204">
        <v>1700</v>
      </c>
      <c r="U26" s="226">
        <v>2200</v>
      </c>
      <c r="V26" s="46">
        <v>2200</v>
      </c>
      <c r="W26" s="36">
        <v>2200</v>
      </c>
      <c r="X26" s="47">
        <v>2200</v>
      </c>
      <c r="Y26" s="30">
        <v>2200</v>
      </c>
      <c r="Z26" s="48">
        <v>2200</v>
      </c>
      <c r="AA26" s="30">
        <v>2200</v>
      </c>
      <c r="AB26" s="95">
        <v>2200</v>
      </c>
      <c r="AC26" s="104">
        <v>2200</v>
      </c>
      <c r="AD26" s="95">
        <v>2200</v>
      </c>
      <c r="AE26" s="95">
        <v>2200</v>
      </c>
      <c r="AF26" s="95">
        <v>2200</v>
      </c>
      <c r="AG26" s="95">
        <v>2200</v>
      </c>
      <c r="AH26" s="255">
        <v>2200</v>
      </c>
      <c r="AI26" s="263">
        <v>2200</v>
      </c>
      <c r="AJ26" s="5">
        <f>IF(AI26&lt;2600,1,0)</f>
        <v>1</v>
      </c>
      <c r="AK26" s="5">
        <f>IF(AI26&lt;2800,1,0)</f>
        <v>1</v>
      </c>
      <c r="AL26" s="5">
        <f>IF(AI26&lt;2600,0,1)</f>
        <v>0</v>
      </c>
      <c r="AM26" s="5">
        <f>IF(AI26&lt;2800,0,1)</f>
        <v>0</v>
      </c>
      <c r="AN26" s="5">
        <f>IF(AI26&lt;2900,0,1)</f>
        <v>0</v>
      </c>
      <c r="AO26" s="5">
        <f>IF(AI26&lt;2950,0,1)</f>
        <v>0</v>
      </c>
      <c r="AP26" s="5">
        <f>IF(AI26&lt;3000,0,1)</f>
        <v>0</v>
      </c>
      <c r="AQ26" s="5">
        <f>IF(AI26=2600,1,0)</f>
        <v>0</v>
      </c>
      <c r="AR26" s="5">
        <f>IF(AI26&gt;2600,1,0)</f>
        <v>0</v>
      </c>
      <c r="AS26" s="5">
        <f>IF(AI26=2800,1,0)</f>
        <v>0</v>
      </c>
    </row>
    <row r="27" spans="1:45" ht="12.75">
      <c r="A27" s="239">
        <v>25123</v>
      </c>
      <c r="B27" s="245" t="s">
        <v>18</v>
      </c>
      <c r="C27" s="231">
        <v>2500</v>
      </c>
      <c r="D27" s="31">
        <v>2500</v>
      </c>
      <c r="E27" s="31">
        <v>2500</v>
      </c>
      <c r="F27" s="31">
        <v>2500</v>
      </c>
      <c r="G27" s="31">
        <v>2500</v>
      </c>
      <c r="H27" s="31">
        <v>2500</v>
      </c>
      <c r="I27" s="31">
        <v>2500</v>
      </c>
      <c r="J27" s="32">
        <v>2500</v>
      </c>
      <c r="K27" s="40">
        <v>2400</v>
      </c>
      <c r="L27" s="32">
        <v>2400</v>
      </c>
      <c r="M27" s="32">
        <v>2400</v>
      </c>
      <c r="N27" s="29">
        <v>2400</v>
      </c>
      <c r="O27" s="29">
        <v>2400</v>
      </c>
      <c r="P27" s="33">
        <v>2400</v>
      </c>
      <c r="Q27" s="37">
        <v>2600</v>
      </c>
      <c r="R27" s="34">
        <v>2600</v>
      </c>
      <c r="S27" s="213">
        <v>2600</v>
      </c>
      <c r="T27" s="204">
        <v>2600</v>
      </c>
      <c r="U27" s="225">
        <v>2600</v>
      </c>
      <c r="V27" s="35">
        <v>2600</v>
      </c>
      <c r="W27" s="36">
        <v>2600</v>
      </c>
      <c r="X27" s="36">
        <v>2600</v>
      </c>
      <c r="Y27" s="28">
        <v>2600</v>
      </c>
      <c r="Z27" s="34">
        <v>2600</v>
      </c>
      <c r="AA27" s="28">
        <v>2600</v>
      </c>
      <c r="AB27" s="94">
        <v>2600</v>
      </c>
      <c r="AC27" s="102">
        <v>2600</v>
      </c>
      <c r="AD27" s="94">
        <v>2600</v>
      </c>
      <c r="AE27" s="94">
        <v>2600</v>
      </c>
      <c r="AF27" s="94">
        <v>2600</v>
      </c>
      <c r="AG27" s="94">
        <v>2600</v>
      </c>
      <c r="AH27" s="94">
        <v>2600</v>
      </c>
      <c r="AI27" s="261">
        <v>2600</v>
      </c>
      <c r="AJ27" s="5">
        <f>IF(AI27&lt;2600,1,0)</f>
        <v>0</v>
      </c>
      <c r="AK27" s="5">
        <f>IF(AI27&lt;2800,1,0)</f>
        <v>1</v>
      </c>
      <c r="AL27" s="5">
        <f>IF(AI27&lt;2600,0,1)</f>
        <v>1</v>
      </c>
      <c r="AM27" s="5">
        <f>IF(AI27&lt;2800,0,1)</f>
        <v>0</v>
      </c>
      <c r="AN27" s="5">
        <f>IF(AI27&lt;2900,0,1)</f>
        <v>0</v>
      </c>
      <c r="AO27" s="5">
        <f>IF(AI27&lt;2950,0,1)</f>
        <v>0</v>
      </c>
      <c r="AP27" s="5">
        <f>IF(AI27&lt;3000,0,1)</f>
        <v>0</v>
      </c>
      <c r="AQ27" s="5">
        <f>IF(AI27=2600,1,0)</f>
        <v>1</v>
      </c>
      <c r="AR27" s="5">
        <f>IF(AI27&gt;2600,1,0)</f>
        <v>0</v>
      </c>
      <c r="AS27" s="5">
        <f>IF(AI27=2800,1,0)</f>
        <v>0</v>
      </c>
    </row>
    <row r="28" spans="1:45" ht="12.75">
      <c r="A28" s="239">
        <v>25124</v>
      </c>
      <c r="B28" s="245" t="s">
        <v>22</v>
      </c>
      <c r="C28" s="231">
        <v>1900</v>
      </c>
      <c r="D28" s="31">
        <v>1900</v>
      </c>
      <c r="E28" s="31">
        <v>1900</v>
      </c>
      <c r="F28" s="31">
        <v>1900</v>
      </c>
      <c r="G28" s="31">
        <v>1900</v>
      </c>
      <c r="H28" s="31">
        <v>1900</v>
      </c>
      <c r="I28" s="31">
        <v>1900</v>
      </c>
      <c r="J28" s="32">
        <v>1900</v>
      </c>
      <c r="K28" s="32">
        <v>1900</v>
      </c>
      <c r="L28" s="32">
        <v>1900</v>
      </c>
      <c r="M28" s="32">
        <v>1900</v>
      </c>
      <c r="N28" s="29">
        <v>1900</v>
      </c>
      <c r="O28" s="39">
        <v>2000</v>
      </c>
      <c r="P28" s="33">
        <v>2000</v>
      </c>
      <c r="Q28" s="34">
        <v>2000</v>
      </c>
      <c r="R28" s="34">
        <v>2000</v>
      </c>
      <c r="S28" s="213">
        <v>2000</v>
      </c>
      <c r="T28" s="204">
        <v>2000</v>
      </c>
      <c r="U28" s="225">
        <v>2000</v>
      </c>
      <c r="V28" s="35">
        <v>2000</v>
      </c>
      <c r="W28" s="36">
        <v>2000</v>
      </c>
      <c r="X28" s="36">
        <v>2000</v>
      </c>
      <c r="Y28" s="28">
        <v>2000</v>
      </c>
      <c r="Z28" s="34">
        <v>2000</v>
      </c>
      <c r="AA28" s="45">
        <v>2300</v>
      </c>
      <c r="AB28" s="99">
        <v>2500</v>
      </c>
      <c r="AC28" s="102">
        <v>2500</v>
      </c>
      <c r="AD28" s="94">
        <v>2500</v>
      </c>
      <c r="AE28" s="94">
        <v>2500</v>
      </c>
      <c r="AF28" s="178">
        <v>2400</v>
      </c>
      <c r="AG28" s="178">
        <v>2300</v>
      </c>
      <c r="AH28" s="94">
        <v>2300</v>
      </c>
      <c r="AI28" s="261">
        <v>2300</v>
      </c>
      <c r="AJ28" s="5">
        <f>IF(AI28&lt;2600,1,0)</f>
        <v>1</v>
      </c>
      <c r="AK28" s="5">
        <f>IF(AI28&lt;2800,1,0)</f>
        <v>1</v>
      </c>
      <c r="AL28" s="5">
        <f>IF(AI28&lt;2600,0,1)</f>
        <v>0</v>
      </c>
      <c r="AM28" s="5">
        <f>IF(AI28&lt;2800,0,1)</f>
        <v>0</v>
      </c>
      <c r="AN28" s="5">
        <f>IF(AI28&lt;2900,0,1)</f>
        <v>0</v>
      </c>
      <c r="AO28" s="5">
        <f>IF(AI28&lt;2950,0,1)</f>
        <v>0</v>
      </c>
      <c r="AP28" s="5">
        <f>IF(AI28&lt;3000,0,1)</f>
        <v>0</v>
      </c>
      <c r="AQ28" s="5">
        <f>IF(AI28=2600,1,0)</f>
        <v>0</v>
      </c>
      <c r="AR28" s="5">
        <f>IF(AI28&gt;2600,1,0)</f>
        <v>0</v>
      </c>
      <c r="AS28" s="5">
        <f>IF(AI28=2800,1,0)</f>
        <v>0</v>
      </c>
    </row>
    <row r="29" spans="1:45" ht="12.75">
      <c r="A29" s="239">
        <v>51004</v>
      </c>
      <c r="B29" s="245" t="s">
        <v>238</v>
      </c>
      <c r="C29" s="232">
        <v>2550</v>
      </c>
      <c r="D29" s="31">
        <v>2550</v>
      </c>
      <c r="E29" s="31">
        <v>2550</v>
      </c>
      <c r="F29" s="31">
        <v>2550</v>
      </c>
      <c r="G29" s="31">
        <v>2550</v>
      </c>
      <c r="H29" s="31">
        <v>2550</v>
      </c>
      <c r="I29" s="31">
        <v>2550</v>
      </c>
      <c r="J29" s="32">
        <v>2550</v>
      </c>
      <c r="K29" s="32">
        <v>2550</v>
      </c>
      <c r="L29" s="32">
        <v>2550</v>
      </c>
      <c r="M29" s="32">
        <v>2550</v>
      </c>
      <c r="N29" s="29">
        <v>2550</v>
      </c>
      <c r="O29" s="39">
        <v>2600</v>
      </c>
      <c r="P29" s="29">
        <v>2600</v>
      </c>
      <c r="Q29" s="34">
        <v>2600</v>
      </c>
      <c r="R29" s="49">
        <v>2600</v>
      </c>
      <c r="S29" s="215">
        <v>2600</v>
      </c>
      <c r="T29" s="206">
        <v>2800</v>
      </c>
      <c r="U29" s="227">
        <v>2800</v>
      </c>
      <c r="V29" s="35">
        <v>2800</v>
      </c>
      <c r="W29" s="36">
        <v>2800</v>
      </c>
      <c r="X29" s="36">
        <v>2800</v>
      </c>
      <c r="Y29" s="28">
        <v>2800</v>
      </c>
      <c r="Z29" s="34">
        <v>2800</v>
      </c>
      <c r="AA29" s="45">
        <v>3200</v>
      </c>
      <c r="AB29" s="94">
        <v>3200</v>
      </c>
      <c r="AC29" s="102">
        <v>3200</v>
      </c>
      <c r="AD29" s="94">
        <v>3200</v>
      </c>
      <c r="AE29" s="94">
        <v>3200</v>
      </c>
      <c r="AF29" s="94">
        <v>3200</v>
      </c>
      <c r="AG29" s="94">
        <v>3200</v>
      </c>
      <c r="AH29" s="94">
        <v>3200</v>
      </c>
      <c r="AI29" s="261">
        <v>3200</v>
      </c>
      <c r="AJ29" s="5">
        <f>IF(AI29&lt;2600,1,0)</f>
        <v>0</v>
      </c>
      <c r="AK29" s="5">
        <f>IF(AI29&lt;2800,1,0)</f>
        <v>0</v>
      </c>
      <c r="AL29" s="5">
        <f>IF(AI29&lt;2600,0,1)</f>
        <v>1</v>
      </c>
      <c r="AM29" s="5">
        <f>IF(AI29&lt;2800,0,1)</f>
        <v>1</v>
      </c>
      <c r="AN29" s="5">
        <f>IF(AI29&lt;2900,0,1)</f>
        <v>1</v>
      </c>
      <c r="AO29" s="5">
        <f>IF(AI29&lt;2950,0,1)</f>
        <v>1</v>
      </c>
      <c r="AP29" s="5">
        <f>IF(AI29&lt;3000,0,1)</f>
        <v>1</v>
      </c>
      <c r="AQ29" s="5">
        <f>IF(AI29=2600,1,0)</f>
        <v>0</v>
      </c>
      <c r="AR29" s="5">
        <f>IF(AI29&gt;2600,1,0)</f>
        <v>1</v>
      </c>
      <c r="AS29" s="5">
        <f>IF(AI29=2800,1,0)</f>
        <v>0</v>
      </c>
    </row>
    <row r="30" spans="1:45" ht="12.75">
      <c r="A30" s="302">
        <v>51008</v>
      </c>
      <c r="B30" s="300" t="s">
        <v>25</v>
      </c>
      <c r="C30" s="231">
        <v>2500</v>
      </c>
      <c r="D30" s="31">
        <v>2500</v>
      </c>
      <c r="E30" s="31">
        <v>2500</v>
      </c>
      <c r="F30" s="38">
        <v>2750</v>
      </c>
      <c r="G30" s="31">
        <v>2750</v>
      </c>
      <c r="H30" s="31">
        <v>2750</v>
      </c>
      <c r="I30" s="31">
        <v>2750</v>
      </c>
      <c r="J30" s="32">
        <v>2750</v>
      </c>
      <c r="K30" s="32">
        <v>2750</v>
      </c>
      <c r="L30" s="32">
        <v>2750</v>
      </c>
      <c r="M30" s="32">
        <v>2750</v>
      </c>
      <c r="N30" s="29">
        <v>2750</v>
      </c>
      <c r="O30" s="29">
        <v>2750</v>
      </c>
      <c r="P30" s="29">
        <v>2750</v>
      </c>
      <c r="Q30" s="34">
        <v>2750</v>
      </c>
      <c r="R30" s="49">
        <v>2750</v>
      </c>
      <c r="S30" s="215">
        <v>2750</v>
      </c>
      <c r="T30" s="207">
        <v>2750</v>
      </c>
      <c r="U30" s="227">
        <v>2750</v>
      </c>
      <c r="V30" s="35">
        <v>2750</v>
      </c>
      <c r="W30" s="36">
        <v>2750</v>
      </c>
      <c r="X30" s="36">
        <v>2750</v>
      </c>
      <c r="Y30" s="28">
        <v>2750</v>
      </c>
      <c r="Z30" s="28">
        <v>2750</v>
      </c>
      <c r="AA30" s="28">
        <v>2750</v>
      </c>
      <c r="AB30" s="94">
        <v>2750</v>
      </c>
      <c r="AC30" s="102">
        <v>2750</v>
      </c>
      <c r="AD30" s="94">
        <v>2750</v>
      </c>
      <c r="AE30" s="94">
        <v>2750</v>
      </c>
      <c r="AF30" s="94">
        <v>2750</v>
      </c>
      <c r="AG30" s="94">
        <v>2750</v>
      </c>
      <c r="AH30" s="94">
        <v>2750</v>
      </c>
      <c r="AI30" s="261">
        <v>2750</v>
      </c>
      <c r="AJ30" s="5">
        <f>IF(AI30&lt;2600,1,0)</f>
        <v>0</v>
      </c>
      <c r="AK30" s="5">
        <f>IF(AI30&lt;2800,1,0)</f>
        <v>1</v>
      </c>
      <c r="AL30" s="5">
        <f>IF(AI30&lt;2600,0,1)</f>
        <v>1</v>
      </c>
      <c r="AM30" s="5">
        <f>IF(AI30&lt;2800,0,1)</f>
        <v>0</v>
      </c>
      <c r="AN30" s="5">
        <f>IF(AI30&lt;2900,0,1)</f>
        <v>0</v>
      </c>
      <c r="AO30" s="5">
        <f>IF(AI30&lt;2950,0,1)</f>
        <v>0</v>
      </c>
      <c r="AP30" s="5">
        <f>IF(AI30&lt;3000,0,1)</f>
        <v>0</v>
      </c>
      <c r="AQ30" s="5">
        <f>IF(AI30=2600,1,0)</f>
        <v>0</v>
      </c>
      <c r="AR30" s="5">
        <f>IF(AI30&gt;2600,1,0)</f>
        <v>1</v>
      </c>
      <c r="AS30" s="5">
        <f>IF(AI30=2800,1,0)</f>
        <v>0</v>
      </c>
    </row>
    <row r="31" spans="1:45" ht="12.75">
      <c r="A31" s="302">
        <v>51009</v>
      </c>
      <c r="B31" s="300" t="s">
        <v>26</v>
      </c>
      <c r="C31" s="231">
        <v>2457</v>
      </c>
      <c r="D31" s="31">
        <v>2457</v>
      </c>
      <c r="E31" s="31">
        <v>2457</v>
      </c>
      <c r="F31" s="31">
        <v>2457</v>
      </c>
      <c r="G31" s="38">
        <v>2800</v>
      </c>
      <c r="H31" s="31">
        <v>2800</v>
      </c>
      <c r="I31" s="31">
        <v>2800</v>
      </c>
      <c r="J31" s="32">
        <v>2800</v>
      </c>
      <c r="K31" s="32">
        <v>2800</v>
      </c>
      <c r="L31" s="32">
        <v>2800</v>
      </c>
      <c r="M31" s="32">
        <v>2800</v>
      </c>
      <c r="N31" s="29">
        <v>2800</v>
      </c>
      <c r="O31" s="29">
        <v>2800</v>
      </c>
      <c r="P31" s="29">
        <v>2800</v>
      </c>
      <c r="Q31" s="34">
        <v>2800</v>
      </c>
      <c r="R31" s="49">
        <v>2800</v>
      </c>
      <c r="S31" s="215">
        <v>2800</v>
      </c>
      <c r="T31" s="207">
        <v>2800</v>
      </c>
      <c r="U31" s="227">
        <v>2800</v>
      </c>
      <c r="V31" s="35">
        <v>2800</v>
      </c>
      <c r="W31" s="36">
        <v>2800</v>
      </c>
      <c r="X31" s="36">
        <v>2800</v>
      </c>
      <c r="Y31" s="28">
        <v>2800</v>
      </c>
      <c r="Z31" s="34">
        <v>2800</v>
      </c>
      <c r="AA31" s="28">
        <v>2800</v>
      </c>
      <c r="AB31" s="94">
        <v>2800</v>
      </c>
      <c r="AC31" s="102">
        <v>2800</v>
      </c>
      <c r="AD31" s="94">
        <v>2800</v>
      </c>
      <c r="AE31" s="94">
        <v>2800</v>
      </c>
      <c r="AF31" s="94">
        <v>2800</v>
      </c>
      <c r="AG31" s="94">
        <v>2800</v>
      </c>
      <c r="AH31" s="94">
        <v>2800</v>
      </c>
      <c r="AI31" s="261">
        <v>2800</v>
      </c>
      <c r="AJ31" s="5">
        <f>IF(AI31&lt;2600,1,0)</f>
        <v>0</v>
      </c>
      <c r="AK31" s="5">
        <f>IF(AI31&lt;2800,1,0)</f>
        <v>0</v>
      </c>
      <c r="AL31" s="5">
        <f>IF(AI31&lt;2600,0,1)</f>
        <v>1</v>
      </c>
      <c r="AM31" s="5">
        <f>IF(AI31&lt;2800,0,1)</f>
        <v>1</v>
      </c>
      <c r="AN31" s="5">
        <f>IF(AI31&lt;2900,0,1)</f>
        <v>0</v>
      </c>
      <c r="AO31" s="5">
        <f>IF(AI31&lt;2950,0,1)</f>
        <v>0</v>
      </c>
      <c r="AP31" s="5">
        <f>IF(AI31&lt;3000,0,1)</f>
        <v>0</v>
      </c>
      <c r="AQ31" s="5">
        <f>IF(AI31=2600,1,0)</f>
        <v>0</v>
      </c>
      <c r="AR31" s="5">
        <f>IF(AI31&gt;2600,1,0)</f>
        <v>1</v>
      </c>
      <c r="AS31" s="5">
        <f>IF(AI31=2800,1,0)</f>
        <v>1</v>
      </c>
    </row>
    <row r="32" spans="1:45" ht="12.75">
      <c r="A32" s="302">
        <v>51012</v>
      </c>
      <c r="B32" s="300" t="s">
        <v>27</v>
      </c>
      <c r="C32" s="232">
        <v>2700</v>
      </c>
      <c r="D32" s="31">
        <v>2700</v>
      </c>
      <c r="E32" s="31">
        <v>2700</v>
      </c>
      <c r="F32" s="31">
        <v>2700</v>
      </c>
      <c r="G32" s="31">
        <v>2700</v>
      </c>
      <c r="H32" s="38">
        <v>3000</v>
      </c>
      <c r="I32" s="31">
        <v>3000</v>
      </c>
      <c r="J32" s="32">
        <v>3000</v>
      </c>
      <c r="K32" s="32">
        <v>3000</v>
      </c>
      <c r="L32" s="32">
        <v>3000</v>
      </c>
      <c r="M32" s="32">
        <v>3000</v>
      </c>
      <c r="N32" s="29">
        <v>3000</v>
      </c>
      <c r="O32" s="29">
        <v>3000</v>
      </c>
      <c r="P32" s="29">
        <v>3000</v>
      </c>
      <c r="Q32" s="34">
        <v>3000</v>
      </c>
      <c r="R32" s="49">
        <v>3000</v>
      </c>
      <c r="S32" s="215">
        <v>3000</v>
      </c>
      <c r="T32" s="207">
        <v>3000</v>
      </c>
      <c r="U32" s="227">
        <v>3000</v>
      </c>
      <c r="V32" s="35">
        <v>3000</v>
      </c>
      <c r="W32" s="36">
        <v>3000</v>
      </c>
      <c r="X32" s="36">
        <v>3000</v>
      </c>
      <c r="Y32" s="28">
        <v>3000</v>
      </c>
      <c r="Z32" s="34">
        <v>3000</v>
      </c>
      <c r="AA32" s="28">
        <v>3000</v>
      </c>
      <c r="AB32" s="94">
        <v>3000</v>
      </c>
      <c r="AC32" s="102">
        <v>3000</v>
      </c>
      <c r="AD32" s="94">
        <v>3000</v>
      </c>
      <c r="AE32" s="94">
        <v>3000</v>
      </c>
      <c r="AF32" s="94">
        <v>3000</v>
      </c>
      <c r="AG32" s="94">
        <v>3000</v>
      </c>
      <c r="AH32" s="94">
        <v>3000</v>
      </c>
      <c r="AI32" s="261">
        <v>3000</v>
      </c>
      <c r="AJ32" s="5">
        <f>IF(AI32&lt;2600,1,0)</f>
        <v>0</v>
      </c>
      <c r="AK32" s="5">
        <f>IF(AI32&lt;2800,1,0)</f>
        <v>0</v>
      </c>
      <c r="AL32" s="5">
        <f>IF(AI32&lt;2600,0,1)</f>
        <v>1</v>
      </c>
      <c r="AM32" s="5">
        <f>IF(AI32&lt;2800,0,1)</f>
        <v>1</v>
      </c>
      <c r="AN32" s="5">
        <f>IF(AI32&lt;2900,0,1)</f>
        <v>1</v>
      </c>
      <c r="AO32" s="5">
        <f>IF(AI32&lt;2950,0,1)</f>
        <v>1</v>
      </c>
      <c r="AP32" s="5">
        <f>IF(AI32&lt;3000,0,1)</f>
        <v>1</v>
      </c>
      <c r="AQ32" s="5">
        <f>IF(AI32=2600,1,0)</f>
        <v>0</v>
      </c>
      <c r="AR32" s="5">
        <f>IF(AI32&gt;2600,1,0)</f>
        <v>1</v>
      </c>
      <c r="AS32" s="5">
        <f>IF(AI32=2800,1,0)</f>
        <v>0</v>
      </c>
    </row>
    <row r="33" spans="1:45" ht="12.75">
      <c r="A33" s="301">
        <v>51014</v>
      </c>
      <c r="B33" s="300" t="s">
        <v>28</v>
      </c>
      <c r="C33" s="232">
        <v>2705</v>
      </c>
      <c r="D33" s="42">
        <v>2700</v>
      </c>
      <c r="E33" s="31">
        <v>2700</v>
      </c>
      <c r="F33" s="31">
        <v>2700</v>
      </c>
      <c r="G33" s="31">
        <v>2700</v>
      </c>
      <c r="H33" s="31">
        <v>2700</v>
      </c>
      <c r="I33" s="31">
        <v>2700</v>
      </c>
      <c r="J33" s="32">
        <v>2700</v>
      </c>
      <c r="K33" s="32">
        <v>2700</v>
      </c>
      <c r="L33" s="32">
        <v>2700</v>
      </c>
      <c r="M33" s="32">
        <v>2700</v>
      </c>
      <c r="N33" s="29">
        <v>2700</v>
      </c>
      <c r="O33" s="29">
        <v>2700</v>
      </c>
      <c r="P33" s="29">
        <v>2700</v>
      </c>
      <c r="Q33" s="34">
        <v>2700</v>
      </c>
      <c r="R33" s="49">
        <v>2700</v>
      </c>
      <c r="S33" s="215">
        <v>2700</v>
      </c>
      <c r="T33" s="207">
        <v>2700</v>
      </c>
      <c r="U33" s="227">
        <v>2700</v>
      </c>
      <c r="V33" s="35">
        <v>2700</v>
      </c>
      <c r="W33" s="36">
        <v>2700</v>
      </c>
      <c r="X33" s="36">
        <v>2700</v>
      </c>
      <c r="Y33" s="28">
        <v>2700</v>
      </c>
      <c r="Z33" s="34">
        <v>2700</v>
      </c>
      <c r="AA33" s="28">
        <v>2700</v>
      </c>
      <c r="AB33" s="94">
        <v>2700</v>
      </c>
      <c r="AC33" s="102">
        <v>2700</v>
      </c>
      <c r="AD33" s="94">
        <v>2700</v>
      </c>
      <c r="AE33" s="94">
        <v>2700</v>
      </c>
      <c r="AF33" s="94">
        <v>2700</v>
      </c>
      <c r="AG33" s="94">
        <v>2700</v>
      </c>
      <c r="AH33" s="94">
        <v>2700</v>
      </c>
      <c r="AI33" s="261">
        <v>2700</v>
      </c>
      <c r="AJ33" s="5">
        <f>IF(AI33&lt;2600,1,0)</f>
        <v>0</v>
      </c>
      <c r="AK33" s="5">
        <f>IF(AI33&lt;2800,1,0)</f>
        <v>1</v>
      </c>
      <c r="AL33" s="5">
        <f>IF(AI33&lt;2600,0,1)</f>
        <v>1</v>
      </c>
      <c r="AM33" s="5">
        <f>IF(AI33&lt;2800,0,1)</f>
        <v>0</v>
      </c>
      <c r="AN33" s="5">
        <f>IF(AI33&lt;2900,0,1)</f>
        <v>0</v>
      </c>
      <c r="AO33" s="5">
        <f>IF(AI33&lt;2950,0,1)</f>
        <v>0</v>
      </c>
      <c r="AP33" s="5">
        <f>IF(AI33&lt;3000,0,1)</f>
        <v>0</v>
      </c>
      <c r="AQ33" s="5">
        <f>IF(AI33=2600,1,0)</f>
        <v>0</v>
      </c>
      <c r="AR33" s="5">
        <f>IF(AI33&gt;2600,1,0)</f>
        <v>1</v>
      </c>
      <c r="AS33" s="5">
        <f>IF(AI33=2800,1,0)</f>
        <v>0</v>
      </c>
    </row>
    <row r="34" spans="1:45" ht="12.75">
      <c r="A34" s="301">
        <v>51017</v>
      </c>
      <c r="B34" s="300" t="s">
        <v>29</v>
      </c>
      <c r="C34" s="231">
        <v>2500</v>
      </c>
      <c r="D34" s="31">
        <v>2500</v>
      </c>
      <c r="E34" s="31">
        <v>2500</v>
      </c>
      <c r="F34" s="42">
        <v>2450</v>
      </c>
      <c r="G34" s="31">
        <v>2450</v>
      </c>
      <c r="H34" s="31">
        <v>2450</v>
      </c>
      <c r="I34" s="31">
        <v>2450</v>
      </c>
      <c r="J34" s="32">
        <v>2450</v>
      </c>
      <c r="K34" s="32">
        <v>2450</v>
      </c>
      <c r="L34" s="32">
        <v>2450</v>
      </c>
      <c r="M34" s="32">
        <v>2450</v>
      </c>
      <c r="N34" s="29">
        <v>2450</v>
      </c>
      <c r="O34" s="29">
        <v>2450</v>
      </c>
      <c r="P34" s="29">
        <v>2450</v>
      </c>
      <c r="Q34" s="34">
        <v>2450</v>
      </c>
      <c r="R34" s="49">
        <v>2450</v>
      </c>
      <c r="S34" s="215">
        <v>2450</v>
      </c>
      <c r="T34" s="207">
        <v>2450</v>
      </c>
      <c r="U34" s="227">
        <v>2450</v>
      </c>
      <c r="V34" s="35">
        <v>2450</v>
      </c>
      <c r="W34" s="36">
        <v>2450</v>
      </c>
      <c r="X34" s="36">
        <v>2450</v>
      </c>
      <c r="Y34" s="28">
        <v>2450</v>
      </c>
      <c r="Z34" s="34">
        <v>2450</v>
      </c>
      <c r="AA34" s="28">
        <v>2450</v>
      </c>
      <c r="AB34" s="94">
        <v>2450</v>
      </c>
      <c r="AC34" s="102">
        <v>2450</v>
      </c>
      <c r="AD34" s="94">
        <v>2450</v>
      </c>
      <c r="AE34" s="94">
        <v>2450</v>
      </c>
      <c r="AF34" s="94">
        <v>2450</v>
      </c>
      <c r="AG34" s="94">
        <v>2450</v>
      </c>
      <c r="AH34" s="94">
        <v>2450</v>
      </c>
      <c r="AI34" s="261">
        <v>2450</v>
      </c>
      <c r="AJ34" s="5">
        <f>IF(AI34&lt;2600,1,0)</f>
        <v>1</v>
      </c>
      <c r="AK34" s="5">
        <f>IF(AI34&lt;2800,1,0)</f>
        <v>1</v>
      </c>
      <c r="AL34" s="5">
        <f>IF(AI34&lt;2600,0,1)</f>
        <v>0</v>
      </c>
      <c r="AM34" s="5">
        <f>IF(AI34&lt;2800,0,1)</f>
        <v>0</v>
      </c>
      <c r="AN34" s="5">
        <f>IF(AI34&lt;2900,0,1)</f>
        <v>0</v>
      </c>
      <c r="AO34" s="5">
        <f>IF(AI34&lt;2950,0,1)</f>
        <v>0</v>
      </c>
      <c r="AP34" s="5">
        <f>IF(AI34&lt;3000,0,1)</f>
        <v>0</v>
      </c>
      <c r="AQ34" s="5">
        <f>IF(AI34=2600,1,0)</f>
        <v>0</v>
      </c>
      <c r="AR34" s="5">
        <f>IF(AI34&gt;2600,1,0)</f>
        <v>0</v>
      </c>
      <c r="AS34" s="5">
        <f>IF(AI34=2800,1,0)</f>
        <v>0</v>
      </c>
    </row>
    <row r="35" spans="1:45" ht="12.75">
      <c r="A35" s="301">
        <v>51019</v>
      </c>
      <c r="B35" s="300" t="s">
        <v>30</v>
      </c>
      <c r="C35" s="231">
        <v>2500</v>
      </c>
      <c r="D35" s="31">
        <v>2500</v>
      </c>
      <c r="E35" s="42">
        <v>2400</v>
      </c>
      <c r="F35" s="31">
        <v>2400</v>
      </c>
      <c r="G35" s="42">
        <v>2300</v>
      </c>
      <c r="H35" s="31">
        <v>2300</v>
      </c>
      <c r="I35" s="31">
        <v>2300</v>
      </c>
      <c r="J35" s="32">
        <v>2300</v>
      </c>
      <c r="K35" s="32">
        <v>2300</v>
      </c>
      <c r="L35" s="40">
        <v>2250</v>
      </c>
      <c r="M35" s="32">
        <v>2250</v>
      </c>
      <c r="N35" s="29">
        <v>2250</v>
      </c>
      <c r="O35" s="39">
        <v>2600</v>
      </c>
      <c r="P35" s="29">
        <v>2600</v>
      </c>
      <c r="Q35" s="34">
        <v>2600</v>
      </c>
      <c r="R35" s="49">
        <v>2600</v>
      </c>
      <c r="S35" s="215">
        <v>2600</v>
      </c>
      <c r="T35" s="207">
        <v>2600</v>
      </c>
      <c r="U35" s="227">
        <v>2600</v>
      </c>
      <c r="V35" s="35">
        <v>2600</v>
      </c>
      <c r="W35" s="36">
        <v>2600</v>
      </c>
      <c r="X35" s="36">
        <v>2600</v>
      </c>
      <c r="Y35" s="28">
        <v>2600</v>
      </c>
      <c r="Z35" s="34">
        <v>2600</v>
      </c>
      <c r="AA35" s="28">
        <v>2600</v>
      </c>
      <c r="AB35" s="94">
        <v>2600</v>
      </c>
      <c r="AC35" s="102">
        <v>2600</v>
      </c>
      <c r="AD35" s="94">
        <v>2600</v>
      </c>
      <c r="AE35" s="94">
        <v>2600</v>
      </c>
      <c r="AF35" s="94">
        <v>2600</v>
      </c>
      <c r="AG35" s="94">
        <v>2600</v>
      </c>
      <c r="AH35" s="94">
        <v>2600</v>
      </c>
      <c r="AI35" s="293">
        <v>3000</v>
      </c>
      <c r="AJ35" s="5">
        <f>IF(AI35&lt;2600,1,0)</f>
        <v>0</v>
      </c>
      <c r="AK35" s="5">
        <f>IF(AI35&lt;2800,1,0)</f>
        <v>0</v>
      </c>
      <c r="AL35" s="5">
        <f>IF(AI35&lt;2600,0,1)</f>
        <v>1</v>
      </c>
      <c r="AM35" s="5">
        <f>IF(AI35&lt;2800,0,1)</f>
        <v>1</v>
      </c>
      <c r="AN35" s="5">
        <f>IF(AI35&lt;2900,0,1)</f>
        <v>1</v>
      </c>
      <c r="AO35" s="5">
        <f>IF(AI35&lt;2950,0,1)</f>
        <v>1</v>
      </c>
      <c r="AP35" s="5">
        <f>IF(AI35&lt;3000,0,1)</f>
        <v>1</v>
      </c>
      <c r="AQ35" s="5">
        <f>IF(AI35=2600,1,0)</f>
        <v>0</v>
      </c>
      <c r="AR35" s="5">
        <f>IF(AI35&gt;2600,1,0)</f>
        <v>1</v>
      </c>
      <c r="AS35" s="5">
        <f>IF(AI35=2800,1,0)</f>
        <v>0</v>
      </c>
    </row>
    <row r="36" spans="1:45" ht="12.75">
      <c r="A36" s="301">
        <v>51065</v>
      </c>
      <c r="B36" s="300" t="s">
        <v>31</v>
      </c>
      <c r="C36" s="231">
        <v>2400</v>
      </c>
      <c r="D36" s="38">
        <v>2500</v>
      </c>
      <c r="E36" s="31">
        <v>2500</v>
      </c>
      <c r="F36" s="31">
        <v>2500</v>
      </c>
      <c r="G36" s="31">
        <v>2500</v>
      </c>
      <c r="H36" s="31">
        <v>2500</v>
      </c>
      <c r="I36" s="31">
        <v>2500</v>
      </c>
      <c r="J36" s="32">
        <v>2500</v>
      </c>
      <c r="K36" s="32">
        <v>2500</v>
      </c>
      <c r="L36" s="40">
        <v>2400</v>
      </c>
      <c r="M36" s="32">
        <v>2400</v>
      </c>
      <c r="N36" s="29">
        <v>2400</v>
      </c>
      <c r="O36" s="39">
        <v>2600</v>
      </c>
      <c r="P36" s="29">
        <v>2600</v>
      </c>
      <c r="Q36" s="34">
        <v>2600</v>
      </c>
      <c r="R36" s="49">
        <v>2600</v>
      </c>
      <c r="S36" s="215">
        <v>2600</v>
      </c>
      <c r="T36" s="207">
        <v>2600</v>
      </c>
      <c r="U36" s="227">
        <v>2600</v>
      </c>
      <c r="V36" s="35">
        <v>2600</v>
      </c>
      <c r="W36" s="36">
        <v>2600</v>
      </c>
      <c r="X36" s="36">
        <v>2600</v>
      </c>
      <c r="Y36" s="28">
        <v>2600</v>
      </c>
      <c r="Z36" s="34">
        <v>2600</v>
      </c>
      <c r="AA36" s="28">
        <v>2600</v>
      </c>
      <c r="AB36" s="94">
        <v>2600</v>
      </c>
      <c r="AC36" s="102">
        <v>2600</v>
      </c>
      <c r="AD36" s="94">
        <v>2600</v>
      </c>
      <c r="AE36" s="94">
        <v>2600</v>
      </c>
      <c r="AF36" s="94">
        <v>2600</v>
      </c>
      <c r="AG36" s="94">
        <v>2600</v>
      </c>
      <c r="AH36" s="94">
        <v>2600</v>
      </c>
      <c r="AI36" s="261">
        <v>2600</v>
      </c>
      <c r="AJ36" s="5">
        <f>IF(AI36&lt;2600,1,0)</f>
        <v>0</v>
      </c>
      <c r="AK36" s="5">
        <f>IF(AI36&lt;2800,1,0)</f>
        <v>1</v>
      </c>
      <c r="AL36" s="5">
        <f>IF(AI36&lt;2600,0,1)</f>
        <v>1</v>
      </c>
      <c r="AM36" s="5">
        <f>IF(AI36&lt;2800,0,1)</f>
        <v>0</v>
      </c>
      <c r="AN36" s="5">
        <f>IF(AI36&lt;2900,0,1)</f>
        <v>0</v>
      </c>
      <c r="AO36" s="5">
        <f>IF(AI36&lt;2950,0,1)</f>
        <v>0</v>
      </c>
      <c r="AP36" s="5">
        <f>IF(AI36&lt;3000,0,1)</f>
        <v>0</v>
      </c>
      <c r="AQ36" s="5">
        <f>IF(AI36=2600,1,0)</f>
        <v>1</v>
      </c>
      <c r="AR36" s="5">
        <f>IF(AI36&gt;2600,1,0)</f>
        <v>0</v>
      </c>
      <c r="AS36" s="5">
        <f>IF(AI36=2800,1,0)</f>
        <v>0</v>
      </c>
    </row>
    <row r="37" spans="1:45" ht="12.75">
      <c r="A37" s="301">
        <v>51067</v>
      </c>
      <c r="B37" s="300" t="s">
        <v>60</v>
      </c>
      <c r="C37" s="231">
        <v>1700</v>
      </c>
      <c r="D37" s="31">
        <v>1700</v>
      </c>
      <c r="E37" s="38">
        <v>1950</v>
      </c>
      <c r="F37" s="31">
        <v>1950</v>
      </c>
      <c r="G37" s="31">
        <v>1950</v>
      </c>
      <c r="H37" s="31">
        <v>1950</v>
      </c>
      <c r="I37" s="31">
        <v>1950</v>
      </c>
      <c r="J37" s="32">
        <v>1950</v>
      </c>
      <c r="K37" s="32">
        <v>1950</v>
      </c>
      <c r="L37" s="32">
        <v>1950</v>
      </c>
      <c r="M37" s="32">
        <v>1950</v>
      </c>
      <c r="N37" s="39">
        <v>2100</v>
      </c>
      <c r="O37" s="29">
        <v>2100</v>
      </c>
      <c r="P37" s="39">
        <v>2400</v>
      </c>
      <c r="Q37" s="34">
        <v>2400</v>
      </c>
      <c r="R37" s="49">
        <v>2400</v>
      </c>
      <c r="S37" s="215">
        <v>2400</v>
      </c>
      <c r="T37" s="207">
        <v>2400</v>
      </c>
      <c r="U37" s="227">
        <v>2400</v>
      </c>
      <c r="V37" s="35">
        <v>2400</v>
      </c>
      <c r="W37" s="36">
        <v>2400</v>
      </c>
      <c r="X37" s="36">
        <v>2400</v>
      </c>
      <c r="Y37" s="28">
        <v>2400</v>
      </c>
      <c r="Z37" s="34">
        <v>2400</v>
      </c>
      <c r="AA37" s="28">
        <v>2400</v>
      </c>
      <c r="AB37" s="94">
        <v>2400</v>
      </c>
      <c r="AC37" s="102">
        <v>2400</v>
      </c>
      <c r="AD37" s="94">
        <v>2400</v>
      </c>
      <c r="AE37" s="94">
        <v>2400</v>
      </c>
      <c r="AF37" s="94">
        <v>2400</v>
      </c>
      <c r="AG37" s="94">
        <v>2570</v>
      </c>
      <c r="AH37" s="94">
        <v>2570</v>
      </c>
      <c r="AI37" s="261">
        <v>2570</v>
      </c>
      <c r="AJ37" s="5">
        <f>IF(AI37&lt;2600,1,0)</f>
        <v>1</v>
      </c>
      <c r="AK37" s="5">
        <f>IF(AI37&lt;2800,1,0)</f>
        <v>1</v>
      </c>
      <c r="AL37" s="5">
        <f>IF(AI37&lt;2600,0,1)</f>
        <v>0</v>
      </c>
      <c r="AM37" s="5">
        <f>IF(AI37&lt;2800,0,1)</f>
        <v>0</v>
      </c>
      <c r="AN37" s="5">
        <f>IF(AI37&lt;2900,0,1)</f>
        <v>0</v>
      </c>
      <c r="AO37" s="5">
        <f>IF(AI37&lt;2950,0,1)</f>
        <v>0</v>
      </c>
      <c r="AP37" s="5">
        <f>IF(AI37&lt;3000,0,1)</f>
        <v>0</v>
      </c>
      <c r="AQ37" s="5">
        <f>IF(AI37=2600,1,0)</f>
        <v>0</v>
      </c>
      <c r="AR37" s="5">
        <f>IF(AI37&gt;2600,1,0)</f>
        <v>0</v>
      </c>
      <c r="AS37" s="5">
        <f>IF(AI37=2800,1,0)</f>
        <v>0</v>
      </c>
    </row>
    <row r="38" spans="1:45" ht="12.75">
      <c r="A38" s="301">
        <v>51068</v>
      </c>
      <c r="B38" s="300" t="s">
        <v>339</v>
      </c>
      <c r="C38" s="232">
        <v>2500</v>
      </c>
      <c r="D38" s="31">
        <v>2500</v>
      </c>
      <c r="E38" s="31">
        <v>2500</v>
      </c>
      <c r="F38" s="31">
        <v>2500</v>
      </c>
      <c r="G38" s="31">
        <v>2500</v>
      </c>
      <c r="H38" s="31">
        <v>2500</v>
      </c>
      <c r="I38" s="31">
        <v>2500</v>
      </c>
      <c r="J38" s="32">
        <v>2500</v>
      </c>
      <c r="K38" s="32">
        <v>2500</v>
      </c>
      <c r="L38" s="32">
        <v>2500</v>
      </c>
      <c r="M38" s="32">
        <v>2500</v>
      </c>
      <c r="N38" s="29">
        <v>2500</v>
      </c>
      <c r="O38" s="29">
        <v>2500</v>
      </c>
      <c r="P38" s="29">
        <v>2500</v>
      </c>
      <c r="Q38" s="34">
        <v>2500</v>
      </c>
      <c r="R38" s="49">
        <v>2500</v>
      </c>
      <c r="S38" s="215">
        <v>2500</v>
      </c>
      <c r="T38" s="207">
        <v>2500</v>
      </c>
      <c r="U38" s="227">
        <v>2500</v>
      </c>
      <c r="V38" s="35">
        <v>2500</v>
      </c>
      <c r="W38" s="36">
        <v>2500</v>
      </c>
      <c r="X38" s="36">
        <v>2500</v>
      </c>
      <c r="Y38" s="28">
        <v>2500</v>
      </c>
      <c r="Z38" s="34">
        <v>2500</v>
      </c>
      <c r="AA38" s="45">
        <v>2750</v>
      </c>
      <c r="AB38" s="94">
        <v>2750</v>
      </c>
      <c r="AC38" s="102">
        <v>2750</v>
      </c>
      <c r="AD38" s="94">
        <v>2750</v>
      </c>
      <c r="AE38" s="94">
        <v>2750</v>
      </c>
      <c r="AF38" s="94">
        <v>2750</v>
      </c>
      <c r="AG38" s="94">
        <v>2750</v>
      </c>
      <c r="AH38" s="94">
        <v>2750</v>
      </c>
      <c r="AI38" s="261">
        <v>2750</v>
      </c>
      <c r="AJ38" s="5">
        <f>IF(AI38&lt;2600,1,0)</f>
        <v>0</v>
      </c>
      <c r="AK38" s="5">
        <f>IF(AI38&lt;2800,1,0)</f>
        <v>1</v>
      </c>
      <c r="AL38" s="5">
        <f>IF(AI38&lt;2600,0,1)</f>
        <v>1</v>
      </c>
      <c r="AM38" s="5">
        <f>IF(AI38&lt;2800,0,1)</f>
        <v>0</v>
      </c>
      <c r="AN38" s="5">
        <f>IF(AI38&lt;2900,0,1)</f>
        <v>0</v>
      </c>
      <c r="AO38" s="5">
        <f>IF(AI38&lt;2950,0,1)</f>
        <v>0</v>
      </c>
      <c r="AP38" s="5">
        <f>IF(AI38&lt;3000,0,1)</f>
        <v>0</v>
      </c>
      <c r="AQ38" s="5">
        <f>IF(AI38=2600,1,0)</f>
        <v>0</v>
      </c>
      <c r="AR38" s="5">
        <f>IF(AI38&gt;2600,1,0)</f>
        <v>1</v>
      </c>
      <c r="AS38" s="5">
        <f>IF(AI38=2800,1,0)</f>
        <v>0</v>
      </c>
    </row>
    <row r="39" spans="1:45" ht="12.75">
      <c r="A39" s="301">
        <v>51069</v>
      </c>
      <c r="B39" s="300" t="s">
        <v>62</v>
      </c>
      <c r="C39" s="231">
        <v>2300</v>
      </c>
      <c r="D39" s="31">
        <v>2300</v>
      </c>
      <c r="E39" s="38">
        <v>2650</v>
      </c>
      <c r="F39" s="38">
        <v>2850</v>
      </c>
      <c r="G39" s="31">
        <v>2850</v>
      </c>
      <c r="H39" s="31">
        <v>2850</v>
      </c>
      <c r="I39" s="31">
        <v>2850</v>
      </c>
      <c r="J39" s="32">
        <v>2850</v>
      </c>
      <c r="K39" s="32">
        <v>2850</v>
      </c>
      <c r="L39" s="40">
        <v>2800</v>
      </c>
      <c r="M39" s="32">
        <v>2800</v>
      </c>
      <c r="N39" s="29">
        <v>2800</v>
      </c>
      <c r="O39" s="29">
        <v>2800</v>
      </c>
      <c r="P39" s="29">
        <v>2800</v>
      </c>
      <c r="Q39" s="34">
        <v>2800</v>
      </c>
      <c r="R39" s="49">
        <v>2800</v>
      </c>
      <c r="S39" s="215">
        <v>2800</v>
      </c>
      <c r="T39" s="207">
        <v>2800</v>
      </c>
      <c r="U39" s="227">
        <v>2800</v>
      </c>
      <c r="V39" s="35">
        <v>2800</v>
      </c>
      <c r="W39" s="36">
        <v>2800</v>
      </c>
      <c r="X39" s="36">
        <v>2800</v>
      </c>
      <c r="Y39" s="28">
        <v>2800</v>
      </c>
      <c r="Z39" s="34">
        <v>2800</v>
      </c>
      <c r="AA39" s="28">
        <v>2800</v>
      </c>
      <c r="AB39" s="94">
        <v>2800</v>
      </c>
      <c r="AC39" s="102">
        <v>2800</v>
      </c>
      <c r="AD39" s="94">
        <v>2800</v>
      </c>
      <c r="AE39" s="94">
        <v>2800</v>
      </c>
      <c r="AF39" s="94">
        <v>2800</v>
      </c>
      <c r="AG39" s="94">
        <v>2800</v>
      </c>
      <c r="AH39" s="94">
        <v>2800</v>
      </c>
      <c r="AI39" s="261">
        <v>2800</v>
      </c>
      <c r="AJ39" s="5">
        <f>IF(AI39&lt;2600,1,0)</f>
        <v>0</v>
      </c>
      <c r="AK39" s="5">
        <f>IF(AI39&lt;2800,1,0)</f>
        <v>0</v>
      </c>
      <c r="AL39" s="5">
        <f>IF(AI39&lt;2600,0,1)</f>
        <v>1</v>
      </c>
      <c r="AM39" s="5">
        <f>IF(AI39&lt;2800,0,1)</f>
        <v>1</v>
      </c>
      <c r="AN39" s="5">
        <f>IF(AI39&lt;2900,0,1)</f>
        <v>0</v>
      </c>
      <c r="AO39" s="5">
        <f>IF(AI39&lt;2950,0,1)</f>
        <v>0</v>
      </c>
      <c r="AP39" s="5">
        <f>IF(AI39&lt;3000,0,1)</f>
        <v>0</v>
      </c>
      <c r="AQ39" s="5">
        <f>IF(AI39=2600,1,0)</f>
        <v>0</v>
      </c>
      <c r="AR39" s="5">
        <f>IF(AI39&gt;2600,1,0)</f>
        <v>1</v>
      </c>
      <c r="AS39" s="5">
        <f>IF(AI39=2800,1,0)</f>
        <v>1</v>
      </c>
    </row>
    <row r="40" spans="1:45" ht="12.75">
      <c r="A40" s="301">
        <v>52010</v>
      </c>
      <c r="B40" s="300" t="s">
        <v>33</v>
      </c>
      <c r="C40" s="231">
        <v>1700</v>
      </c>
      <c r="D40" s="38">
        <v>1900</v>
      </c>
      <c r="E40" s="31">
        <v>1900</v>
      </c>
      <c r="F40" s="31">
        <v>1900</v>
      </c>
      <c r="G40" s="31">
        <v>1900</v>
      </c>
      <c r="H40" s="38">
        <v>2500</v>
      </c>
      <c r="I40" s="31">
        <v>2500</v>
      </c>
      <c r="J40" s="32">
        <v>2500</v>
      </c>
      <c r="K40" s="32">
        <v>2500</v>
      </c>
      <c r="L40" s="32">
        <v>2500</v>
      </c>
      <c r="M40" s="32">
        <v>2500</v>
      </c>
      <c r="N40" s="29">
        <v>2500</v>
      </c>
      <c r="O40" s="29">
        <v>2500</v>
      </c>
      <c r="P40" s="39">
        <v>2600</v>
      </c>
      <c r="Q40" s="34">
        <v>2600</v>
      </c>
      <c r="R40" s="49">
        <v>2600</v>
      </c>
      <c r="S40" s="215">
        <v>2600</v>
      </c>
      <c r="T40" s="206">
        <v>2850</v>
      </c>
      <c r="U40" s="227">
        <v>2850</v>
      </c>
      <c r="V40" s="35">
        <v>2850</v>
      </c>
      <c r="W40" s="36">
        <v>2850</v>
      </c>
      <c r="X40" s="36">
        <v>2850</v>
      </c>
      <c r="Y40" s="28">
        <v>2850</v>
      </c>
      <c r="Z40" s="34">
        <v>2850</v>
      </c>
      <c r="AA40" s="28">
        <v>2850</v>
      </c>
      <c r="AB40" s="94">
        <v>2850</v>
      </c>
      <c r="AC40" s="102">
        <v>2850</v>
      </c>
      <c r="AD40" s="94">
        <v>2850</v>
      </c>
      <c r="AE40" s="94">
        <v>2850</v>
      </c>
      <c r="AF40" s="94">
        <v>2850</v>
      </c>
      <c r="AG40" s="94">
        <v>2850</v>
      </c>
      <c r="AH40" s="94">
        <v>2850</v>
      </c>
      <c r="AI40" s="261">
        <v>2850</v>
      </c>
      <c r="AJ40" s="5">
        <f>IF(AI40&lt;2600,1,0)</f>
        <v>0</v>
      </c>
      <c r="AK40" s="5">
        <f>IF(AI40&lt;2800,1,0)</f>
        <v>0</v>
      </c>
      <c r="AL40" s="5">
        <f>IF(AI40&lt;2600,0,1)</f>
        <v>1</v>
      </c>
      <c r="AM40" s="5">
        <f>IF(AI40&lt;2800,0,1)</f>
        <v>1</v>
      </c>
      <c r="AN40" s="5">
        <f>IF(AI40&lt;2900,0,1)</f>
        <v>0</v>
      </c>
      <c r="AO40" s="5">
        <f>IF(AI40&lt;2950,0,1)</f>
        <v>0</v>
      </c>
      <c r="AP40" s="5">
        <f>IF(AI40&lt;3000,0,1)</f>
        <v>0</v>
      </c>
      <c r="AQ40" s="5">
        <f>IF(AI40=2600,1,0)</f>
        <v>0</v>
      </c>
      <c r="AR40" s="5">
        <f>IF(AI40&gt;2600,1,0)</f>
        <v>1</v>
      </c>
      <c r="AS40" s="5">
        <f>IF(AI40=2800,1,0)</f>
        <v>0</v>
      </c>
    </row>
    <row r="41" spans="1:45" ht="12.75">
      <c r="A41" s="301">
        <v>52011</v>
      </c>
      <c r="B41" s="300" t="s">
        <v>239</v>
      </c>
      <c r="C41" s="231">
        <v>2300</v>
      </c>
      <c r="D41" s="31">
        <v>2300</v>
      </c>
      <c r="E41" s="31">
        <v>2300</v>
      </c>
      <c r="F41" s="31">
        <v>2300</v>
      </c>
      <c r="G41" s="31">
        <v>2300</v>
      </c>
      <c r="H41" s="31">
        <v>2300</v>
      </c>
      <c r="I41" s="38">
        <v>2500</v>
      </c>
      <c r="J41" s="33">
        <v>2500</v>
      </c>
      <c r="K41" s="33">
        <v>2500</v>
      </c>
      <c r="L41" s="33">
        <v>2500</v>
      </c>
      <c r="M41" s="33">
        <v>2500</v>
      </c>
      <c r="N41" s="29">
        <v>2500</v>
      </c>
      <c r="O41" s="39">
        <v>2600</v>
      </c>
      <c r="P41" s="29">
        <v>2600</v>
      </c>
      <c r="Q41" s="34">
        <v>2600</v>
      </c>
      <c r="R41" s="49">
        <v>2600</v>
      </c>
      <c r="S41" s="215">
        <v>2600</v>
      </c>
      <c r="T41" s="207">
        <v>2600</v>
      </c>
      <c r="U41" s="227">
        <v>2600</v>
      </c>
      <c r="V41" s="35">
        <v>2600</v>
      </c>
      <c r="W41" s="36">
        <v>2600</v>
      </c>
      <c r="X41" s="50">
        <v>2720</v>
      </c>
      <c r="Y41" s="45">
        <v>2825</v>
      </c>
      <c r="Z41" s="28">
        <v>2825</v>
      </c>
      <c r="AA41" s="28">
        <v>2825</v>
      </c>
      <c r="AB41" s="94">
        <v>2825</v>
      </c>
      <c r="AC41" s="102">
        <v>2825</v>
      </c>
      <c r="AD41" s="94">
        <v>2825</v>
      </c>
      <c r="AE41" s="94">
        <v>2825</v>
      </c>
      <c r="AF41" s="94">
        <v>2825</v>
      </c>
      <c r="AG41" s="94">
        <v>2825</v>
      </c>
      <c r="AH41" s="94">
        <v>2825</v>
      </c>
      <c r="AI41" s="261">
        <v>2825</v>
      </c>
      <c r="AJ41" s="5">
        <f>IF(AI41&lt;2600,1,0)</f>
        <v>0</v>
      </c>
      <c r="AK41" s="5">
        <f>IF(AI41&lt;2800,1,0)</f>
        <v>0</v>
      </c>
      <c r="AL41" s="5">
        <f>IF(AI41&lt;2600,0,1)</f>
        <v>1</v>
      </c>
      <c r="AM41" s="5">
        <f>IF(AI41&lt;2800,0,1)</f>
        <v>1</v>
      </c>
      <c r="AN41" s="5">
        <f>IF(AI41&lt;2900,0,1)</f>
        <v>0</v>
      </c>
      <c r="AO41" s="5">
        <f>IF(AI41&lt;2950,0,1)</f>
        <v>0</v>
      </c>
      <c r="AP41" s="5">
        <f>IF(AI41&lt;3000,0,1)</f>
        <v>0</v>
      </c>
      <c r="AQ41" s="5">
        <f>IF(AI41=2600,1,0)</f>
        <v>0</v>
      </c>
      <c r="AR41" s="5">
        <f>IF(AI41&gt;2600,1,0)</f>
        <v>1</v>
      </c>
      <c r="AS41" s="5">
        <f>IF(AI41=2800,1,0)</f>
        <v>0</v>
      </c>
    </row>
    <row r="42" spans="1:45" ht="12.75">
      <c r="A42" s="301">
        <v>52012</v>
      </c>
      <c r="B42" s="300" t="s">
        <v>34</v>
      </c>
      <c r="C42" s="231">
        <v>2500</v>
      </c>
      <c r="D42" s="31">
        <v>2500</v>
      </c>
      <c r="E42" s="31">
        <v>2500</v>
      </c>
      <c r="F42" s="31">
        <v>2500</v>
      </c>
      <c r="G42" s="31">
        <v>2500</v>
      </c>
      <c r="H42" s="31">
        <v>2500</v>
      </c>
      <c r="I42" s="31">
        <v>2500</v>
      </c>
      <c r="J42" s="32">
        <v>2500</v>
      </c>
      <c r="K42" s="32">
        <v>2500</v>
      </c>
      <c r="L42" s="32">
        <v>2500</v>
      </c>
      <c r="M42" s="32">
        <v>2500</v>
      </c>
      <c r="N42" s="29">
        <v>2500</v>
      </c>
      <c r="O42" s="29">
        <v>2500</v>
      </c>
      <c r="P42" s="29">
        <v>2500</v>
      </c>
      <c r="Q42" s="34">
        <v>2500</v>
      </c>
      <c r="R42" s="49">
        <v>2500</v>
      </c>
      <c r="S42" s="215">
        <v>2500</v>
      </c>
      <c r="T42" s="207">
        <v>2500</v>
      </c>
      <c r="U42" s="227">
        <v>2500</v>
      </c>
      <c r="V42" s="35">
        <v>2500</v>
      </c>
      <c r="W42" s="36">
        <v>2500</v>
      </c>
      <c r="X42" s="36">
        <v>2500</v>
      </c>
      <c r="Y42" s="28">
        <v>2500</v>
      </c>
      <c r="Z42" s="34">
        <v>2500</v>
      </c>
      <c r="AA42" s="28">
        <v>2500</v>
      </c>
      <c r="AB42" s="94">
        <v>2500</v>
      </c>
      <c r="AC42" s="174">
        <v>2800</v>
      </c>
      <c r="AD42" s="94">
        <v>2800</v>
      </c>
      <c r="AE42" s="94">
        <v>2800</v>
      </c>
      <c r="AF42" s="94">
        <v>2800</v>
      </c>
      <c r="AG42" s="94">
        <v>2800</v>
      </c>
      <c r="AH42" s="94">
        <v>2800</v>
      </c>
      <c r="AI42" s="261">
        <v>2800</v>
      </c>
      <c r="AJ42" s="5">
        <f>IF(AI42&lt;2600,1,0)</f>
        <v>0</v>
      </c>
      <c r="AK42" s="5">
        <f>IF(AI42&lt;2800,1,0)</f>
        <v>0</v>
      </c>
      <c r="AL42" s="5">
        <f>IF(AI42&lt;2600,0,1)</f>
        <v>1</v>
      </c>
      <c r="AM42" s="5">
        <f>IF(AI42&lt;2800,0,1)</f>
        <v>1</v>
      </c>
      <c r="AN42" s="5">
        <f>IF(AI42&lt;2900,0,1)</f>
        <v>0</v>
      </c>
      <c r="AO42" s="5">
        <f>IF(AI42&lt;2950,0,1)</f>
        <v>0</v>
      </c>
      <c r="AP42" s="5">
        <f>IF(AI42&lt;3000,0,1)</f>
        <v>0</v>
      </c>
      <c r="AQ42" s="5">
        <f>IF(AI42=2600,1,0)</f>
        <v>0</v>
      </c>
      <c r="AR42" s="5">
        <f>IF(AI42&gt;2600,1,0)</f>
        <v>1</v>
      </c>
      <c r="AS42" s="5">
        <f>IF(AI42=2800,1,0)</f>
        <v>1</v>
      </c>
    </row>
    <row r="43" spans="1:45" ht="12.75">
      <c r="A43" s="301">
        <v>52015</v>
      </c>
      <c r="B43" s="300" t="s">
        <v>35</v>
      </c>
      <c r="C43" s="231">
        <v>2550</v>
      </c>
      <c r="D43" s="31">
        <v>2550</v>
      </c>
      <c r="E43" s="31">
        <v>2550</v>
      </c>
      <c r="F43" s="31">
        <v>2550</v>
      </c>
      <c r="G43" s="31">
        <v>2550</v>
      </c>
      <c r="H43" s="31">
        <v>2550</v>
      </c>
      <c r="I43" s="31">
        <v>2550</v>
      </c>
      <c r="J43" s="32">
        <v>2550</v>
      </c>
      <c r="K43" s="32">
        <v>2550</v>
      </c>
      <c r="L43" s="32">
        <v>2550</v>
      </c>
      <c r="M43" s="32">
        <v>2550</v>
      </c>
      <c r="N43" s="29">
        <v>2550</v>
      </c>
      <c r="O43" s="29">
        <v>2550</v>
      </c>
      <c r="P43" s="29">
        <v>2550</v>
      </c>
      <c r="Q43" s="34">
        <v>2550</v>
      </c>
      <c r="R43" s="49">
        <v>2550</v>
      </c>
      <c r="S43" s="215">
        <v>2550</v>
      </c>
      <c r="T43" s="207">
        <v>2550</v>
      </c>
      <c r="U43" s="227">
        <v>2550</v>
      </c>
      <c r="V43" s="35">
        <v>2550</v>
      </c>
      <c r="W43" s="36">
        <v>2550</v>
      </c>
      <c r="X43" s="36">
        <v>2550</v>
      </c>
      <c r="Y43" s="28">
        <v>2550</v>
      </c>
      <c r="Z43" s="34">
        <v>2550</v>
      </c>
      <c r="AA43" s="28">
        <v>2550</v>
      </c>
      <c r="AB43" s="94">
        <v>2550</v>
      </c>
      <c r="AC43" s="102">
        <v>2550</v>
      </c>
      <c r="AD43" s="94">
        <v>2550</v>
      </c>
      <c r="AE43" s="94">
        <v>2550</v>
      </c>
      <c r="AF43" s="94">
        <v>2550</v>
      </c>
      <c r="AG43" s="94">
        <v>2550</v>
      </c>
      <c r="AH43" s="94">
        <v>2550</v>
      </c>
      <c r="AI43" s="261">
        <v>2550</v>
      </c>
      <c r="AJ43" s="5">
        <f>IF(AI43&lt;2600,1,0)</f>
        <v>1</v>
      </c>
      <c r="AK43" s="5">
        <f>IF(AI43&lt;2800,1,0)</f>
        <v>1</v>
      </c>
      <c r="AL43" s="5">
        <f>IF(AI43&lt;2600,0,1)</f>
        <v>0</v>
      </c>
      <c r="AM43" s="5">
        <f>IF(AI43&lt;2800,0,1)</f>
        <v>0</v>
      </c>
      <c r="AN43" s="5">
        <f>IF(AI43&lt;2900,0,1)</f>
        <v>0</v>
      </c>
      <c r="AO43" s="5">
        <f>IF(AI43&lt;2950,0,1)</f>
        <v>0</v>
      </c>
      <c r="AP43" s="5">
        <f>IF(AI43&lt;3000,0,1)</f>
        <v>0</v>
      </c>
      <c r="AQ43" s="5">
        <f>IF(AI43=2600,1,0)</f>
        <v>0</v>
      </c>
      <c r="AR43" s="5">
        <f>IF(AI43&gt;2600,1,0)</f>
        <v>0</v>
      </c>
      <c r="AS43" s="5">
        <f>IF(AI43=2800,1,0)</f>
        <v>0</v>
      </c>
    </row>
    <row r="44" spans="1:45" ht="12.75">
      <c r="A44" s="301">
        <v>52018</v>
      </c>
      <c r="B44" s="300" t="s">
        <v>36</v>
      </c>
      <c r="C44" s="231">
        <v>2601</v>
      </c>
      <c r="D44" s="31">
        <v>2601</v>
      </c>
      <c r="E44" s="31">
        <v>2601</v>
      </c>
      <c r="F44" s="31">
        <v>2601</v>
      </c>
      <c r="G44" s="31">
        <v>2601</v>
      </c>
      <c r="H44" s="31">
        <v>2601</v>
      </c>
      <c r="I44" s="31">
        <v>2601</v>
      </c>
      <c r="J44" s="32">
        <v>2601</v>
      </c>
      <c r="K44" s="32">
        <v>2601</v>
      </c>
      <c r="L44" s="32">
        <v>2601</v>
      </c>
      <c r="M44" s="32">
        <v>2601</v>
      </c>
      <c r="N44" s="29">
        <v>2601</v>
      </c>
      <c r="O44" s="29">
        <v>2601</v>
      </c>
      <c r="P44" s="29">
        <v>2601</v>
      </c>
      <c r="Q44" s="34">
        <v>2601</v>
      </c>
      <c r="R44" s="49">
        <v>2601</v>
      </c>
      <c r="S44" s="215">
        <v>2601</v>
      </c>
      <c r="T44" s="206">
        <v>2850</v>
      </c>
      <c r="U44" s="227">
        <v>2850</v>
      </c>
      <c r="V44" s="35">
        <v>2850</v>
      </c>
      <c r="W44" s="36">
        <v>2850</v>
      </c>
      <c r="X44" s="36">
        <v>2850</v>
      </c>
      <c r="Y44" s="28">
        <v>2850</v>
      </c>
      <c r="Z44" s="34">
        <v>2850</v>
      </c>
      <c r="AA44" s="28">
        <v>2850</v>
      </c>
      <c r="AB44" s="94">
        <v>2850</v>
      </c>
      <c r="AC44" s="102">
        <v>2850</v>
      </c>
      <c r="AD44" s="94">
        <v>2850</v>
      </c>
      <c r="AE44" s="94">
        <v>2850</v>
      </c>
      <c r="AF44" s="94">
        <v>2850</v>
      </c>
      <c r="AG44" s="94">
        <v>2850</v>
      </c>
      <c r="AH44" s="94">
        <v>2850</v>
      </c>
      <c r="AI44" s="261">
        <v>2850</v>
      </c>
      <c r="AJ44" s="5">
        <f>IF(AI44&lt;2600,1,0)</f>
        <v>0</v>
      </c>
      <c r="AK44" s="5">
        <f>IF(AI44&lt;2800,1,0)</f>
        <v>0</v>
      </c>
      <c r="AL44" s="5">
        <f>IF(AI44&lt;2600,0,1)</f>
        <v>1</v>
      </c>
      <c r="AM44" s="5">
        <f>IF(AI44&lt;2800,0,1)</f>
        <v>1</v>
      </c>
      <c r="AN44" s="5">
        <f>IF(AI44&lt;2900,0,1)</f>
        <v>0</v>
      </c>
      <c r="AO44" s="5">
        <f>IF(AI44&lt;2950,0,1)</f>
        <v>0</v>
      </c>
      <c r="AP44" s="5">
        <f>IF(AI44&lt;3000,0,1)</f>
        <v>0</v>
      </c>
      <c r="AQ44" s="5">
        <f>IF(AI44=2600,1,0)</f>
        <v>0</v>
      </c>
      <c r="AR44" s="5">
        <f>IF(AI44&gt;2600,1,0)</f>
        <v>1</v>
      </c>
      <c r="AS44" s="5">
        <f>IF(AI44=2800,1,0)</f>
        <v>0</v>
      </c>
    </row>
    <row r="45" spans="1:45" ht="12.75">
      <c r="A45" s="301">
        <v>52021</v>
      </c>
      <c r="B45" s="300" t="s">
        <v>37</v>
      </c>
      <c r="C45" s="232">
        <v>2600</v>
      </c>
      <c r="D45" s="31">
        <v>2600</v>
      </c>
      <c r="E45" s="31">
        <v>2600</v>
      </c>
      <c r="F45" s="31">
        <v>2600</v>
      </c>
      <c r="G45" s="31">
        <v>2600</v>
      </c>
      <c r="H45" s="31">
        <v>2600</v>
      </c>
      <c r="I45" s="38">
        <v>2700</v>
      </c>
      <c r="J45" s="32">
        <v>2700</v>
      </c>
      <c r="K45" s="32">
        <v>2700</v>
      </c>
      <c r="L45" s="40">
        <v>2600</v>
      </c>
      <c r="M45" s="32">
        <v>2600</v>
      </c>
      <c r="N45" s="29">
        <v>2600</v>
      </c>
      <c r="O45" s="29">
        <v>2600</v>
      </c>
      <c r="P45" s="29">
        <v>2600</v>
      </c>
      <c r="Q45" s="34">
        <v>2600</v>
      </c>
      <c r="R45" s="49">
        <v>2600</v>
      </c>
      <c r="S45" s="215">
        <v>2600</v>
      </c>
      <c r="T45" s="207">
        <v>2600</v>
      </c>
      <c r="U45" s="227">
        <v>2600</v>
      </c>
      <c r="V45" s="35">
        <v>2600</v>
      </c>
      <c r="W45" s="36">
        <v>2600</v>
      </c>
      <c r="X45" s="36">
        <v>2600</v>
      </c>
      <c r="Y45" s="28">
        <v>2600</v>
      </c>
      <c r="Z45" s="34">
        <v>2600</v>
      </c>
      <c r="AA45" s="28">
        <v>2600</v>
      </c>
      <c r="AB45" s="94">
        <v>2600</v>
      </c>
      <c r="AC45" s="102">
        <v>2600</v>
      </c>
      <c r="AD45" s="94">
        <v>2600</v>
      </c>
      <c r="AE45" s="94">
        <v>2600</v>
      </c>
      <c r="AF45" s="94">
        <v>2600</v>
      </c>
      <c r="AG45" s="94">
        <v>2600</v>
      </c>
      <c r="AH45" s="94">
        <v>2600</v>
      </c>
      <c r="AI45" s="261">
        <v>2600</v>
      </c>
      <c r="AJ45" s="5">
        <f>IF(AI45&lt;2600,1,0)</f>
        <v>0</v>
      </c>
      <c r="AK45" s="5">
        <f>IF(AI45&lt;2800,1,0)</f>
        <v>1</v>
      </c>
      <c r="AL45" s="5">
        <f>IF(AI45&lt;2600,0,1)</f>
        <v>1</v>
      </c>
      <c r="AM45" s="5">
        <f>IF(AI45&lt;2800,0,1)</f>
        <v>0</v>
      </c>
      <c r="AN45" s="5">
        <f>IF(AI45&lt;2900,0,1)</f>
        <v>0</v>
      </c>
      <c r="AO45" s="5">
        <f>IF(AI45&lt;2950,0,1)</f>
        <v>0</v>
      </c>
      <c r="AP45" s="5">
        <f>IF(AI45&lt;3000,0,1)</f>
        <v>0</v>
      </c>
      <c r="AQ45" s="5">
        <f>IF(AI45=2600,1,0)</f>
        <v>1</v>
      </c>
      <c r="AR45" s="5">
        <f>IF(AI45&gt;2600,1,0)</f>
        <v>0</v>
      </c>
      <c r="AS45" s="5">
        <f>IF(AI45=2800,1,0)</f>
        <v>0</v>
      </c>
    </row>
    <row r="46" spans="1:45" ht="12.75">
      <c r="A46" s="301">
        <v>52022</v>
      </c>
      <c r="B46" s="300" t="s">
        <v>38</v>
      </c>
      <c r="C46" s="231">
        <v>2300</v>
      </c>
      <c r="D46" s="31">
        <v>2300</v>
      </c>
      <c r="E46" s="31">
        <v>2300</v>
      </c>
      <c r="F46" s="31">
        <v>2300</v>
      </c>
      <c r="G46" s="31">
        <v>2300</v>
      </c>
      <c r="H46" s="31">
        <v>2300</v>
      </c>
      <c r="I46" s="31">
        <v>2300</v>
      </c>
      <c r="J46" s="44">
        <v>2800</v>
      </c>
      <c r="K46" s="32">
        <v>2800</v>
      </c>
      <c r="L46" s="32">
        <v>2800</v>
      </c>
      <c r="M46" s="32">
        <v>2800</v>
      </c>
      <c r="N46" s="29">
        <v>2800</v>
      </c>
      <c r="O46" s="29">
        <v>2800</v>
      </c>
      <c r="P46" s="29">
        <v>2800</v>
      </c>
      <c r="Q46" s="34">
        <v>2800</v>
      </c>
      <c r="R46" s="49">
        <v>2800</v>
      </c>
      <c r="S46" s="215">
        <v>2800</v>
      </c>
      <c r="T46" s="207">
        <v>2800</v>
      </c>
      <c r="U46" s="227">
        <v>2800</v>
      </c>
      <c r="V46" s="35">
        <v>2800</v>
      </c>
      <c r="W46" s="36">
        <v>2800</v>
      </c>
      <c r="X46" s="36">
        <v>2800</v>
      </c>
      <c r="Y46" s="28">
        <v>2800</v>
      </c>
      <c r="Z46" s="34">
        <v>2800</v>
      </c>
      <c r="AA46" s="28">
        <v>2800</v>
      </c>
      <c r="AB46" s="94">
        <v>2800</v>
      </c>
      <c r="AC46" s="102">
        <v>2800</v>
      </c>
      <c r="AD46" s="94">
        <v>2800</v>
      </c>
      <c r="AE46" s="94">
        <v>2800</v>
      </c>
      <c r="AF46" s="94">
        <v>2800</v>
      </c>
      <c r="AG46" s="94">
        <v>2800</v>
      </c>
      <c r="AH46" s="94">
        <v>2800</v>
      </c>
      <c r="AI46" s="261">
        <v>2800</v>
      </c>
      <c r="AJ46" s="5">
        <f>IF(AI46&lt;2600,1,0)</f>
        <v>0</v>
      </c>
      <c r="AK46" s="5">
        <f>IF(AI46&lt;2800,1,0)</f>
        <v>0</v>
      </c>
      <c r="AL46" s="5">
        <f>IF(AI46&lt;2600,0,1)</f>
        <v>1</v>
      </c>
      <c r="AM46" s="5">
        <f>IF(AI46&lt;2800,0,1)</f>
        <v>1</v>
      </c>
      <c r="AN46" s="5">
        <f>IF(AI46&lt;2900,0,1)</f>
        <v>0</v>
      </c>
      <c r="AO46" s="5">
        <f>IF(AI46&lt;2950,0,1)</f>
        <v>0</v>
      </c>
      <c r="AP46" s="5">
        <f>IF(AI46&lt;3000,0,1)</f>
        <v>0</v>
      </c>
      <c r="AQ46" s="5">
        <f>IF(AI46=2600,1,0)</f>
        <v>0</v>
      </c>
      <c r="AR46" s="5">
        <f>IF(AI46&gt;2600,1,0)</f>
        <v>1</v>
      </c>
      <c r="AS46" s="5">
        <f>IF(AI46=2800,1,0)</f>
        <v>1</v>
      </c>
    </row>
    <row r="47" spans="1:45" ht="12.75">
      <c r="A47" s="301">
        <v>52025</v>
      </c>
      <c r="B47" s="300" t="s">
        <v>39</v>
      </c>
      <c r="C47" s="231">
        <v>2000</v>
      </c>
      <c r="D47" s="31">
        <v>2000</v>
      </c>
      <c r="E47" s="31">
        <v>2000</v>
      </c>
      <c r="F47" s="31">
        <v>2000</v>
      </c>
      <c r="G47" s="31">
        <v>2000</v>
      </c>
      <c r="H47" s="31">
        <v>2000</v>
      </c>
      <c r="I47" s="31">
        <v>2000</v>
      </c>
      <c r="J47" s="32">
        <v>2000</v>
      </c>
      <c r="K47" s="32">
        <v>2000</v>
      </c>
      <c r="L47" s="32">
        <v>2000</v>
      </c>
      <c r="M47" s="32">
        <v>2000</v>
      </c>
      <c r="N47" s="39">
        <v>2300</v>
      </c>
      <c r="O47" s="29">
        <v>2300</v>
      </c>
      <c r="P47" s="29">
        <v>2300</v>
      </c>
      <c r="Q47" s="34">
        <v>2300</v>
      </c>
      <c r="R47" s="49">
        <v>2300</v>
      </c>
      <c r="S47" s="215">
        <v>2300</v>
      </c>
      <c r="T47" s="206">
        <v>2600</v>
      </c>
      <c r="U47" s="227">
        <v>2600</v>
      </c>
      <c r="V47" s="35">
        <v>2600</v>
      </c>
      <c r="W47" s="36">
        <v>2600</v>
      </c>
      <c r="X47" s="36">
        <v>2600</v>
      </c>
      <c r="Y47" s="51">
        <v>2500</v>
      </c>
      <c r="Z47" s="28">
        <v>2500</v>
      </c>
      <c r="AA47" s="28">
        <v>2500</v>
      </c>
      <c r="AB47" s="99">
        <v>2600</v>
      </c>
      <c r="AC47" s="102">
        <v>2600</v>
      </c>
      <c r="AD47" s="94">
        <v>2600</v>
      </c>
      <c r="AE47" s="94">
        <v>2600</v>
      </c>
      <c r="AF47" s="94">
        <v>2600</v>
      </c>
      <c r="AG47" s="94">
        <v>2600</v>
      </c>
      <c r="AH47" s="94">
        <v>2600</v>
      </c>
      <c r="AI47" s="261">
        <v>2600</v>
      </c>
      <c r="AJ47" s="5">
        <f>IF(AI47&lt;2600,1,0)</f>
        <v>0</v>
      </c>
      <c r="AK47" s="5">
        <f>IF(AI47&lt;2800,1,0)</f>
        <v>1</v>
      </c>
      <c r="AL47" s="5">
        <f>IF(AI47&lt;2600,0,1)</f>
        <v>1</v>
      </c>
      <c r="AM47" s="5">
        <f>IF(AI47&lt;2800,0,1)</f>
        <v>0</v>
      </c>
      <c r="AN47" s="5">
        <f>IF(AI47&lt;2900,0,1)</f>
        <v>0</v>
      </c>
      <c r="AO47" s="5">
        <f>IF(AI47&lt;2950,0,1)</f>
        <v>0</v>
      </c>
      <c r="AP47" s="5">
        <f>IF(AI47&lt;3000,0,1)</f>
        <v>0</v>
      </c>
      <c r="AQ47" s="5">
        <f>IF(AI47=2600,1,0)</f>
        <v>1</v>
      </c>
      <c r="AR47" s="5">
        <f>IF(AI47&gt;2600,1,0)</f>
        <v>0</v>
      </c>
      <c r="AS47" s="5">
        <f>IF(AI47=2800,1,0)</f>
        <v>0</v>
      </c>
    </row>
    <row r="48" spans="1:45" ht="12.75">
      <c r="A48" s="301">
        <v>52048</v>
      </c>
      <c r="B48" s="300" t="s">
        <v>42</v>
      </c>
      <c r="C48" s="231">
        <v>2000</v>
      </c>
      <c r="D48" s="31">
        <v>2000</v>
      </c>
      <c r="E48" s="31">
        <v>2000</v>
      </c>
      <c r="F48" s="31">
        <v>2000</v>
      </c>
      <c r="G48" s="31">
        <v>2000</v>
      </c>
      <c r="H48" s="38">
        <v>2400</v>
      </c>
      <c r="I48" s="31">
        <v>2400</v>
      </c>
      <c r="J48" s="32">
        <v>2400</v>
      </c>
      <c r="K48" s="32">
        <v>2400</v>
      </c>
      <c r="L48" s="32">
        <v>2400</v>
      </c>
      <c r="M48" s="32">
        <v>2400</v>
      </c>
      <c r="N48" s="29">
        <v>2400</v>
      </c>
      <c r="O48" s="29">
        <v>2400</v>
      </c>
      <c r="P48" s="29">
        <v>2400</v>
      </c>
      <c r="Q48" s="34">
        <v>2400</v>
      </c>
      <c r="R48" s="49">
        <v>2400</v>
      </c>
      <c r="S48" s="215">
        <v>2400</v>
      </c>
      <c r="T48" s="207">
        <v>2400</v>
      </c>
      <c r="U48" s="228">
        <v>2600</v>
      </c>
      <c r="V48" s="35">
        <v>2600</v>
      </c>
      <c r="W48" s="36">
        <v>2600</v>
      </c>
      <c r="X48" s="36">
        <v>2600</v>
      </c>
      <c r="Y48" s="28">
        <v>2600</v>
      </c>
      <c r="Z48" s="34">
        <v>2600</v>
      </c>
      <c r="AA48" s="28">
        <v>2600</v>
      </c>
      <c r="AB48" s="94">
        <v>2600</v>
      </c>
      <c r="AC48" s="102">
        <v>2600</v>
      </c>
      <c r="AD48" s="94">
        <v>2600</v>
      </c>
      <c r="AE48" s="94">
        <v>2600</v>
      </c>
      <c r="AF48" s="94">
        <v>2600</v>
      </c>
      <c r="AG48" s="94">
        <v>2700</v>
      </c>
      <c r="AH48" s="94">
        <v>2700</v>
      </c>
      <c r="AI48" s="261">
        <v>2700</v>
      </c>
      <c r="AJ48" s="5">
        <f>IF(AI48&lt;2600,1,0)</f>
        <v>0</v>
      </c>
      <c r="AK48" s="5">
        <f>IF(AI48&lt;2800,1,0)</f>
        <v>1</v>
      </c>
      <c r="AL48" s="5">
        <f>IF(AI48&lt;2600,0,1)</f>
        <v>1</v>
      </c>
      <c r="AM48" s="5">
        <f>IF(AI48&lt;2800,0,1)</f>
        <v>0</v>
      </c>
      <c r="AN48" s="5">
        <f>IF(AI48&lt;2900,0,1)</f>
        <v>0</v>
      </c>
      <c r="AO48" s="5">
        <f>IF(AI48&lt;2950,0,1)</f>
        <v>0</v>
      </c>
      <c r="AP48" s="5">
        <f>IF(AI48&lt;3000,0,1)</f>
        <v>0</v>
      </c>
      <c r="AQ48" s="5">
        <f>IF(AI48=2600,1,0)</f>
        <v>0</v>
      </c>
      <c r="AR48" s="5">
        <f>IF(AI48&gt;2600,1,0)</f>
        <v>1</v>
      </c>
      <c r="AS48" s="5">
        <f>IF(AI48=2800,1,0)</f>
        <v>0</v>
      </c>
    </row>
    <row r="49" spans="1:45" ht="12.75">
      <c r="A49" s="301">
        <v>52055</v>
      </c>
      <c r="B49" s="300" t="s">
        <v>43</v>
      </c>
      <c r="C49" s="231">
        <v>1980</v>
      </c>
      <c r="D49" s="38">
        <v>2300</v>
      </c>
      <c r="E49" s="31">
        <v>2300</v>
      </c>
      <c r="F49" s="31">
        <v>2300</v>
      </c>
      <c r="G49" s="31">
        <v>2300</v>
      </c>
      <c r="H49" s="31">
        <v>2300</v>
      </c>
      <c r="I49" s="31">
        <v>2300</v>
      </c>
      <c r="J49" s="44">
        <v>2600</v>
      </c>
      <c r="K49" s="32">
        <v>2600</v>
      </c>
      <c r="L49" s="32">
        <v>2600</v>
      </c>
      <c r="M49" s="32">
        <v>2600</v>
      </c>
      <c r="N49" s="29">
        <v>2600</v>
      </c>
      <c r="O49" s="29">
        <v>2600</v>
      </c>
      <c r="P49" s="29">
        <v>2600</v>
      </c>
      <c r="Q49" s="34">
        <v>2600</v>
      </c>
      <c r="R49" s="49">
        <v>2600</v>
      </c>
      <c r="S49" s="215">
        <v>2600</v>
      </c>
      <c r="T49" s="207">
        <v>2600</v>
      </c>
      <c r="U49" s="228">
        <v>3000</v>
      </c>
      <c r="V49" s="35">
        <v>3000</v>
      </c>
      <c r="W49" s="36">
        <v>3000</v>
      </c>
      <c r="X49" s="36">
        <v>3000</v>
      </c>
      <c r="Y49" s="28">
        <v>3000</v>
      </c>
      <c r="Z49" s="28">
        <v>3000</v>
      </c>
      <c r="AA49" s="28">
        <v>3000</v>
      </c>
      <c r="AB49" s="94">
        <v>3000</v>
      </c>
      <c r="AC49" s="102">
        <v>3000</v>
      </c>
      <c r="AD49" s="94">
        <v>3000</v>
      </c>
      <c r="AE49" s="94">
        <v>3000</v>
      </c>
      <c r="AF49" s="94">
        <v>3000</v>
      </c>
      <c r="AG49" s="94">
        <v>3000</v>
      </c>
      <c r="AH49" s="94">
        <v>3000</v>
      </c>
      <c r="AI49" s="261">
        <v>3000</v>
      </c>
      <c r="AJ49" s="5">
        <f>IF(AI49&lt;2600,1,0)</f>
        <v>0</v>
      </c>
      <c r="AK49" s="5">
        <f>IF(AI49&lt;2800,1,0)</f>
        <v>0</v>
      </c>
      <c r="AL49" s="5">
        <f>IF(AI49&lt;2600,0,1)</f>
        <v>1</v>
      </c>
      <c r="AM49" s="5">
        <f>IF(AI49&lt;2800,0,1)</f>
        <v>1</v>
      </c>
      <c r="AN49" s="5">
        <f>IF(AI49&lt;2900,0,1)</f>
        <v>1</v>
      </c>
      <c r="AO49" s="5">
        <f>IF(AI49&lt;2950,0,1)</f>
        <v>1</v>
      </c>
      <c r="AP49" s="5">
        <f>IF(AI49&lt;3000,0,1)</f>
        <v>1</v>
      </c>
      <c r="AQ49" s="5">
        <f>IF(AI49=2600,1,0)</f>
        <v>0</v>
      </c>
      <c r="AR49" s="5">
        <f>IF(AI49&gt;2600,1,0)</f>
        <v>1</v>
      </c>
      <c r="AS49" s="5">
        <f>IF(AI49=2800,1,0)</f>
        <v>0</v>
      </c>
    </row>
    <row r="50" spans="1:45" ht="12.75">
      <c r="A50" s="14">
        <v>52074</v>
      </c>
      <c r="B50" s="245" t="s">
        <v>32</v>
      </c>
      <c r="C50" s="231">
        <v>1709</v>
      </c>
      <c r="D50" s="31">
        <v>1709</v>
      </c>
      <c r="E50" s="31">
        <v>1709</v>
      </c>
      <c r="F50" s="38">
        <v>1990</v>
      </c>
      <c r="G50" s="31">
        <v>1990</v>
      </c>
      <c r="H50" s="31">
        <v>1990</v>
      </c>
      <c r="I50" s="31">
        <v>1990</v>
      </c>
      <c r="J50" s="44">
        <v>2190</v>
      </c>
      <c r="K50" s="32">
        <v>2190</v>
      </c>
      <c r="L50" s="32">
        <v>2190</v>
      </c>
      <c r="M50" s="32">
        <v>2190</v>
      </c>
      <c r="N50" s="29">
        <v>2190</v>
      </c>
      <c r="O50" s="39">
        <v>2490</v>
      </c>
      <c r="P50" s="29">
        <v>2490</v>
      </c>
      <c r="Q50" s="34">
        <v>2490</v>
      </c>
      <c r="R50" s="49">
        <v>2490</v>
      </c>
      <c r="S50" s="215">
        <v>2490</v>
      </c>
      <c r="T50" s="206">
        <v>2600</v>
      </c>
      <c r="U50" s="227">
        <v>2600</v>
      </c>
      <c r="V50" s="35">
        <v>2600</v>
      </c>
      <c r="W50" s="36">
        <v>2600</v>
      </c>
      <c r="X50" s="36">
        <v>2600</v>
      </c>
      <c r="Y50" s="28">
        <v>2600</v>
      </c>
      <c r="Z50" s="34">
        <v>2600</v>
      </c>
      <c r="AA50" s="28">
        <v>2600</v>
      </c>
      <c r="AB50" s="94">
        <v>2600</v>
      </c>
      <c r="AC50" s="102">
        <v>2600</v>
      </c>
      <c r="AD50" s="94">
        <v>2600</v>
      </c>
      <c r="AE50" s="94">
        <v>2600</v>
      </c>
      <c r="AF50" s="94">
        <v>2600</v>
      </c>
      <c r="AG50" s="94">
        <v>2600</v>
      </c>
      <c r="AH50" s="94">
        <v>2600</v>
      </c>
      <c r="AI50" s="261">
        <v>2600</v>
      </c>
      <c r="AJ50" s="5">
        <f>IF(AI50&lt;2600,1,0)</f>
        <v>0</v>
      </c>
      <c r="AK50" s="5">
        <f>IF(AI50&lt;2800,1,0)</f>
        <v>1</v>
      </c>
      <c r="AL50" s="5">
        <f>IF(AI50&lt;2600,0,1)</f>
        <v>1</v>
      </c>
      <c r="AM50" s="5">
        <f>IF(AI50&lt;2800,0,1)</f>
        <v>0</v>
      </c>
      <c r="AN50" s="5">
        <f>IF(AI50&lt;2900,0,1)</f>
        <v>0</v>
      </c>
      <c r="AO50" s="5">
        <f>IF(AI50&lt;2950,0,1)</f>
        <v>0</v>
      </c>
      <c r="AP50" s="5">
        <f>IF(AI50&lt;3000,0,1)</f>
        <v>0</v>
      </c>
      <c r="AQ50" s="5">
        <f>IF(AI50=2600,1,0)</f>
        <v>1</v>
      </c>
      <c r="AR50" s="5">
        <f>IF(AI50&gt;2600,1,0)</f>
        <v>0</v>
      </c>
      <c r="AS50" s="5">
        <f>IF(AI50=2800,1,0)</f>
        <v>0</v>
      </c>
    </row>
    <row r="51" spans="1:45" ht="12.75">
      <c r="A51" s="301">
        <v>52075</v>
      </c>
      <c r="B51" s="300" t="s">
        <v>40</v>
      </c>
      <c r="C51" s="231">
        <v>2450</v>
      </c>
      <c r="D51" s="31">
        <v>2450</v>
      </c>
      <c r="E51" s="31">
        <v>2450</v>
      </c>
      <c r="F51" s="31">
        <v>2450</v>
      </c>
      <c r="G51" s="31">
        <v>2450</v>
      </c>
      <c r="H51" s="31">
        <v>2450</v>
      </c>
      <c r="I51" s="31">
        <v>2450</v>
      </c>
      <c r="J51" s="32">
        <v>2450</v>
      </c>
      <c r="K51" s="32">
        <v>2450</v>
      </c>
      <c r="L51" s="32">
        <v>2450</v>
      </c>
      <c r="M51" s="32">
        <v>2450</v>
      </c>
      <c r="N51" s="29">
        <v>2450</v>
      </c>
      <c r="O51" s="29">
        <v>2450</v>
      </c>
      <c r="P51" s="29">
        <v>2450</v>
      </c>
      <c r="Q51" s="34">
        <v>2450</v>
      </c>
      <c r="R51" s="49">
        <v>2450</v>
      </c>
      <c r="S51" s="215">
        <v>2450</v>
      </c>
      <c r="T51" s="207">
        <v>2450</v>
      </c>
      <c r="U51" s="228">
        <v>2600</v>
      </c>
      <c r="V51" s="35">
        <v>2600</v>
      </c>
      <c r="W51" s="36">
        <v>2600</v>
      </c>
      <c r="X51" s="36">
        <v>2600</v>
      </c>
      <c r="Y51" s="28">
        <v>2600</v>
      </c>
      <c r="Z51" s="34">
        <v>2600</v>
      </c>
      <c r="AA51" s="28">
        <v>2600</v>
      </c>
      <c r="AB51" s="94">
        <v>2600</v>
      </c>
      <c r="AC51" s="102">
        <v>2600</v>
      </c>
      <c r="AD51" s="94">
        <v>2600</v>
      </c>
      <c r="AE51" s="94">
        <v>2600</v>
      </c>
      <c r="AF51" s="94">
        <v>2600</v>
      </c>
      <c r="AG51" s="94">
        <v>2600</v>
      </c>
      <c r="AH51" s="94">
        <v>2600</v>
      </c>
      <c r="AI51" s="261">
        <v>2600</v>
      </c>
      <c r="AJ51" s="5">
        <f>IF(AI51&lt;2600,1,0)</f>
        <v>0</v>
      </c>
      <c r="AK51" s="5">
        <f>IF(AI51&lt;2800,1,0)</f>
        <v>1</v>
      </c>
      <c r="AL51" s="5">
        <f>IF(AI51&lt;2600,0,1)</f>
        <v>1</v>
      </c>
      <c r="AM51" s="5">
        <f>IF(AI51&lt;2800,0,1)</f>
        <v>0</v>
      </c>
      <c r="AN51" s="5">
        <f>IF(AI51&lt;2900,0,1)</f>
        <v>0</v>
      </c>
      <c r="AO51" s="5">
        <f>IF(AI51&lt;2950,0,1)</f>
        <v>0</v>
      </c>
      <c r="AP51" s="5">
        <f>IF(AI51&lt;3000,0,1)</f>
        <v>0</v>
      </c>
      <c r="AQ51" s="5">
        <f>IF(AI51=2600,1,0)</f>
        <v>1</v>
      </c>
      <c r="AR51" s="5">
        <f>IF(AI51&gt;2600,1,0)</f>
        <v>0</v>
      </c>
      <c r="AS51" s="5">
        <f>IF(AI51=2800,1,0)</f>
        <v>0</v>
      </c>
    </row>
    <row r="52" spans="1:45" ht="12.75">
      <c r="A52" s="301">
        <v>53014</v>
      </c>
      <c r="B52" s="300" t="s">
        <v>45</v>
      </c>
      <c r="C52" s="232">
        <v>2570</v>
      </c>
      <c r="D52" s="38">
        <v>2800</v>
      </c>
      <c r="E52" s="38">
        <v>3000</v>
      </c>
      <c r="F52" s="31">
        <v>3000</v>
      </c>
      <c r="G52" s="31">
        <v>3000</v>
      </c>
      <c r="H52" s="31">
        <v>3000</v>
      </c>
      <c r="I52" s="31">
        <v>3000</v>
      </c>
      <c r="J52" s="32">
        <v>3000</v>
      </c>
      <c r="K52" s="40">
        <v>2900</v>
      </c>
      <c r="L52" s="40">
        <v>2800</v>
      </c>
      <c r="M52" s="40">
        <v>2700</v>
      </c>
      <c r="N52" s="53">
        <v>2600</v>
      </c>
      <c r="O52" s="29">
        <v>2600</v>
      </c>
      <c r="P52" s="29">
        <v>2600</v>
      </c>
      <c r="Q52" s="34">
        <v>2600</v>
      </c>
      <c r="R52" s="49">
        <v>2600</v>
      </c>
      <c r="S52" s="215">
        <v>2600</v>
      </c>
      <c r="T52" s="207">
        <v>2600</v>
      </c>
      <c r="U52" s="227">
        <v>2600</v>
      </c>
      <c r="V52" s="35">
        <v>2600</v>
      </c>
      <c r="W52" s="36">
        <v>2600</v>
      </c>
      <c r="X52" s="36">
        <v>2600</v>
      </c>
      <c r="Y52" s="28">
        <v>2600</v>
      </c>
      <c r="Z52" s="34">
        <v>2600</v>
      </c>
      <c r="AA52" s="28">
        <v>2600</v>
      </c>
      <c r="AB52" s="94">
        <v>2600</v>
      </c>
      <c r="AC52" s="102">
        <v>2600</v>
      </c>
      <c r="AD52" s="94">
        <v>2600</v>
      </c>
      <c r="AE52" s="94">
        <v>2600</v>
      </c>
      <c r="AF52" s="94">
        <v>2600</v>
      </c>
      <c r="AG52" s="94">
        <v>2600</v>
      </c>
      <c r="AH52" s="94">
        <v>2600</v>
      </c>
      <c r="AI52" s="261">
        <v>2600</v>
      </c>
      <c r="AJ52" s="5">
        <f>IF(AI52&lt;2600,1,0)</f>
        <v>0</v>
      </c>
      <c r="AK52" s="5">
        <f>IF(AI52&lt;2800,1,0)</f>
        <v>1</v>
      </c>
      <c r="AL52" s="5">
        <f>IF(AI52&lt;2600,0,1)</f>
        <v>1</v>
      </c>
      <c r="AM52" s="5">
        <f>IF(AI52&lt;2800,0,1)</f>
        <v>0</v>
      </c>
      <c r="AN52" s="5">
        <f>IF(AI52&lt;2900,0,1)</f>
        <v>0</v>
      </c>
      <c r="AO52" s="5">
        <f>IF(AI52&lt;2950,0,1)</f>
        <v>0</v>
      </c>
      <c r="AP52" s="5">
        <f>IF(AI52&lt;3000,0,1)</f>
        <v>0</v>
      </c>
      <c r="AQ52" s="5">
        <f>IF(AI52=2600,1,0)</f>
        <v>1</v>
      </c>
      <c r="AR52" s="5">
        <f>IF(AI52&gt;2600,1,0)</f>
        <v>0</v>
      </c>
      <c r="AS52" s="5">
        <f>IF(AI52=2800,1,0)</f>
        <v>0</v>
      </c>
    </row>
    <row r="53" spans="1:45" ht="12.75">
      <c r="A53" s="301">
        <v>53020</v>
      </c>
      <c r="B53" s="300" t="s">
        <v>47</v>
      </c>
      <c r="C53" s="232">
        <v>2200</v>
      </c>
      <c r="D53" s="31">
        <v>2200</v>
      </c>
      <c r="E53" s="31">
        <v>2200</v>
      </c>
      <c r="F53" s="31">
        <v>2200</v>
      </c>
      <c r="G53" s="31">
        <v>2200</v>
      </c>
      <c r="H53" s="31">
        <v>2200</v>
      </c>
      <c r="I53" s="31">
        <v>2200</v>
      </c>
      <c r="J53" s="44">
        <v>2600</v>
      </c>
      <c r="K53" s="32">
        <v>2600</v>
      </c>
      <c r="L53" s="32">
        <v>2600</v>
      </c>
      <c r="M53" s="32">
        <v>2600</v>
      </c>
      <c r="N53" s="29">
        <v>2600</v>
      </c>
      <c r="O53" s="29">
        <v>2600</v>
      </c>
      <c r="P53" s="29">
        <v>2600</v>
      </c>
      <c r="Q53" s="34">
        <v>2600</v>
      </c>
      <c r="R53" s="49">
        <v>2600</v>
      </c>
      <c r="S53" s="215">
        <v>2600</v>
      </c>
      <c r="T53" s="207">
        <v>2600</v>
      </c>
      <c r="U53" s="227">
        <v>2600</v>
      </c>
      <c r="V53" s="35">
        <v>2600</v>
      </c>
      <c r="W53" s="36">
        <v>2600</v>
      </c>
      <c r="X53" s="36">
        <v>2600</v>
      </c>
      <c r="Y53" s="28">
        <v>2600</v>
      </c>
      <c r="Z53" s="34">
        <v>2600</v>
      </c>
      <c r="AA53" s="28">
        <v>2600</v>
      </c>
      <c r="AB53" s="94">
        <v>2600</v>
      </c>
      <c r="AC53" s="102">
        <v>2600</v>
      </c>
      <c r="AD53" s="94">
        <v>2600</v>
      </c>
      <c r="AE53" s="94">
        <v>2600</v>
      </c>
      <c r="AF53" s="94">
        <v>2600</v>
      </c>
      <c r="AG53" s="94">
        <v>2600</v>
      </c>
      <c r="AH53" s="94">
        <v>2600</v>
      </c>
      <c r="AI53" s="261">
        <v>2600</v>
      </c>
      <c r="AJ53" s="5">
        <f>IF(AI53&lt;2600,1,0)</f>
        <v>0</v>
      </c>
      <c r="AK53" s="5">
        <f>IF(AI53&lt;2800,1,0)</f>
        <v>1</v>
      </c>
      <c r="AL53" s="5">
        <f>IF(AI53&lt;2600,0,1)</f>
        <v>1</v>
      </c>
      <c r="AM53" s="5">
        <f>IF(AI53&lt;2800,0,1)</f>
        <v>0</v>
      </c>
      <c r="AN53" s="5">
        <f>IF(AI53&lt;2900,0,1)</f>
        <v>0</v>
      </c>
      <c r="AO53" s="5">
        <f>IF(AI53&lt;2950,0,1)</f>
        <v>0</v>
      </c>
      <c r="AP53" s="5">
        <f>IF(AI53&lt;3000,0,1)</f>
        <v>0</v>
      </c>
      <c r="AQ53" s="5">
        <f>IF(AI53=2600,1,0)</f>
        <v>1</v>
      </c>
      <c r="AR53" s="5">
        <f>IF(AI53&gt;2600,1,0)</f>
        <v>0</v>
      </c>
      <c r="AS53" s="5">
        <f>IF(AI53=2800,1,0)</f>
        <v>0</v>
      </c>
    </row>
    <row r="54" spans="1:45" ht="12.75">
      <c r="A54" s="301">
        <v>53028</v>
      </c>
      <c r="B54" s="300" t="s">
        <v>48</v>
      </c>
      <c r="C54" s="231">
        <v>2450</v>
      </c>
      <c r="D54" s="31">
        <v>2450</v>
      </c>
      <c r="E54" s="31">
        <v>2450</v>
      </c>
      <c r="F54" s="31">
        <v>2450</v>
      </c>
      <c r="G54" s="31">
        <v>2450</v>
      </c>
      <c r="H54" s="31">
        <v>2450</v>
      </c>
      <c r="I54" s="31">
        <v>2450</v>
      </c>
      <c r="J54" s="44">
        <v>2650</v>
      </c>
      <c r="K54" s="40">
        <v>2600</v>
      </c>
      <c r="L54" s="32">
        <v>2600</v>
      </c>
      <c r="M54" s="32">
        <v>2600</v>
      </c>
      <c r="N54" s="29">
        <v>2600</v>
      </c>
      <c r="O54" s="29">
        <v>2600</v>
      </c>
      <c r="P54" s="29">
        <v>2600</v>
      </c>
      <c r="Q54" s="34">
        <v>2600</v>
      </c>
      <c r="R54" s="49">
        <v>2600</v>
      </c>
      <c r="S54" s="215">
        <v>2600</v>
      </c>
      <c r="T54" s="207">
        <v>2600</v>
      </c>
      <c r="U54" s="227">
        <v>2600</v>
      </c>
      <c r="V54" s="35">
        <v>2600</v>
      </c>
      <c r="W54" s="36">
        <v>2600</v>
      </c>
      <c r="X54" s="36">
        <v>2600</v>
      </c>
      <c r="Y54" s="28">
        <v>2600</v>
      </c>
      <c r="Z54" s="34">
        <v>2600</v>
      </c>
      <c r="AA54" s="28">
        <v>2600</v>
      </c>
      <c r="AB54" s="94">
        <v>2600</v>
      </c>
      <c r="AC54" s="102">
        <v>2600</v>
      </c>
      <c r="AD54" s="94">
        <v>2600</v>
      </c>
      <c r="AE54" s="94">
        <v>2600</v>
      </c>
      <c r="AF54" s="94">
        <v>2600</v>
      </c>
      <c r="AG54" s="94">
        <v>2600</v>
      </c>
      <c r="AH54" s="94">
        <v>2600</v>
      </c>
      <c r="AI54" s="261">
        <v>2600</v>
      </c>
      <c r="AJ54" s="5">
        <f>IF(AI54&lt;2600,1,0)</f>
        <v>0</v>
      </c>
      <c r="AK54" s="5">
        <f>IF(AI54&lt;2800,1,0)</f>
        <v>1</v>
      </c>
      <c r="AL54" s="5">
        <f>IF(AI54&lt;2600,0,1)</f>
        <v>1</v>
      </c>
      <c r="AM54" s="5">
        <f>IF(AI54&lt;2800,0,1)</f>
        <v>0</v>
      </c>
      <c r="AN54" s="5">
        <f>IF(AI54&lt;2900,0,1)</f>
        <v>0</v>
      </c>
      <c r="AO54" s="5">
        <f>IF(AI54&lt;2950,0,1)</f>
        <v>0</v>
      </c>
      <c r="AP54" s="5">
        <f>IF(AI54&lt;3000,0,1)</f>
        <v>0</v>
      </c>
      <c r="AQ54" s="5">
        <f>IF(AI54=2600,1,0)</f>
        <v>1</v>
      </c>
      <c r="AR54" s="5">
        <f>IF(AI54&gt;2600,1,0)</f>
        <v>0</v>
      </c>
      <c r="AS54" s="5">
        <f>IF(AI54=2800,1,0)</f>
        <v>0</v>
      </c>
    </row>
    <row r="55" spans="1:45" ht="12.75">
      <c r="A55" s="301">
        <v>53039</v>
      </c>
      <c r="B55" s="300" t="s">
        <v>49</v>
      </c>
      <c r="C55" s="231">
        <v>2100</v>
      </c>
      <c r="D55" s="31">
        <v>2100</v>
      </c>
      <c r="E55" s="31">
        <v>2100</v>
      </c>
      <c r="F55" s="31">
        <v>2100</v>
      </c>
      <c r="G55" s="31">
        <v>2100</v>
      </c>
      <c r="H55" s="38">
        <v>2500</v>
      </c>
      <c r="I55" s="31">
        <v>2500</v>
      </c>
      <c r="J55" s="32">
        <v>2500</v>
      </c>
      <c r="K55" s="32">
        <v>2500</v>
      </c>
      <c r="L55" s="32">
        <v>2500</v>
      </c>
      <c r="M55" s="32">
        <v>2500</v>
      </c>
      <c r="N55" s="29">
        <v>2500</v>
      </c>
      <c r="O55" s="29">
        <v>2500</v>
      </c>
      <c r="P55" s="29">
        <v>2500</v>
      </c>
      <c r="Q55" s="34">
        <v>2500</v>
      </c>
      <c r="R55" s="49">
        <v>2500</v>
      </c>
      <c r="S55" s="215">
        <v>2500</v>
      </c>
      <c r="T55" s="207">
        <v>2500</v>
      </c>
      <c r="U55" s="227">
        <v>2500</v>
      </c>
      <c r="V55" s="35">
        <v>2500</v>
      </c>
      <c r="W55" s="36">
        <v>2500</v>
      </c>
      <c r="X55" s="36">
        <v>2500</v>
      </c>
      <c r="Y55" s="28">
        <v>2500</v>
      </c>
      <c r="Z55" s="34">
        <v>2500</v>
      </c>
      <c r="AA55" s="28">
        <v>2500</v>
      </c>
      <c r="AB55" s="94">
        <v>2500</v>
      </c>
      <c r="AC55" s="102">
        <v>2500</v>
      </c>
      <c r="AD55" s="94">
        <v>2500</v>
      </c>
      <c r="AE55" s="94">
        <v>2500</v>
      </c>
      <c r="AF55" s="94">
        <v>2500</v>
      </c>
      <c r="AG55" s="94">
        <v>2500</v>
      </c>
      <c r="AH55" s="94">
        <v>2500</v>
      </c>
      <c r="AI55" s="261">
        <v>2500</v>
      </c>
      <c r="AJ55" s="5">
        <f>IF(AI55&lt;2600,1,0)</f>
        <v>1</v>
      </c>
      <c r="AK55" s="5">
        <f>IF(AI55&lt;2800,1,0)</f>
        <v>1</v>
      </c>
      <c r="AL55" s="5">
        <f>IF(AI55&lt;2600,0,1)</f>
        <v>0</v>
      </c>
      <c r="AM55" s="5">
        <f>IF(AI55&lt;2800,0,1)</f>
        <v>0</v>
      </c>
      <c r="AN55" s="5">
        <f>IF(AI55&lt;2900,0,1)</f>
        <v>0</v>
      </c>
      <c r="AO55" s="5">
        <f>IF(AI55&lt;2950,0,1)</f>
        <v>0</v>
      </c>
      <c r="AP55" s="5">
        <f>IF(AI55&lt;3000,0,1)</f>
        <v>0</v>
      </c>
      <c r="AQ55" s="5">
        <f>IF(AI55=2600,1,0)</f>
        <v>0</v>
      </c>
      <c r="AR55" s="5">
        <f>IF(AI55&gt;2600,1,0)</f>
        <v>0</v>
      </c>
      <c r="AS55" s="5">
        <f>IF(AI55=2800,1,0)</f>
        <v>0</v>
      </c>
    </row>
    <row r="56" spans="1:45" ht="12.75">
      <c r="A56" s="301">
        <v>53044</v>
      </c>
      <c r="B56" s="300" t="s">
        <v>51</v>
      </c>
      <c r="C56" s="232">
        <v>2500</v>
      </c>
      <c r="D56" s="31">
        <v>2500</v>
      </c>
      <c r="E56" s="38">
        <v>2700</v>
      </c>
      <c r="F56" s="31">
        <v>2700</v>
      </c>
      <c r="G56" s="31">
        <v>2700</v>
      </c>
      <c r="H56" s="31">
        <v>2700</v>
      </c>
      <c r="I56" s="31">
        <v>2700</v>
      </c>
      <c r="J56" s="32">
        <v>2700</v>
      </c>
      <c r="K56" s="32">
        <v>2700</v>
      </c>
      <c r="L56" s="32">
        <v>2700</v>
      </c>
      <c r="M56" s="32">
        <v>2700</v>
      </c>
      <c r="N56" s="29">
        <v>2700</v>
      </c>
      <c r="O56" s="29">
        <v>2700</v>
      </c>
      <c r="P56" s="29">
        <v>2700</v>
      </c>
      <c r="Q56" s="34">
        <v>2700</v>
      </c>
      <c r="R56" s="49">
        <v>2700</v>
      </c>
      <c r="S56" s="215">
        <v>2700</v>
      </c>
      <c r="T56" s="207">
        <v>2700</v>
      </c>
      <c r="U56" s="227">
        <v>2700</v>
      </c>
      <c r="V56" s="35">
        <v>2700</v>
      </c>
      <c r="W56" s="36">
        <v>2700</v>
      </c>
      <c r="X56" s="36">
        <v>2700</v>
      </c>
      <c r="Y56" s="28">
        <v>2700</v>
      </c>
      <c r="Z56" s="34">
        <v>2700</v>
      </c>
      <c r="AA56" s="28">
        <v>2700</v>
      </c>
      <c r="AB56" s="94">
        <v>2700</v>
      </c>
      <c r="AC56" s="102">
        <v>2700</v>
      </c>
      <c r="AD56" s="94">
        <v>2700</v>
      </c>
      <c r="AE56" s="94">
        <v>2700</v>
      </c>
      <c r="AF56" s="94">
        <v>2700</v>
      </c>
      <c r="AG56" s="94">
        <v>2700</v>
      </c>
      <c r="AH56" s="94">
        <v>2700</v>
      </c>
      <c r="AI56" s="261">
        <v>2700</v>
      </c>
      <c r="AJ56" s="5">
        <f>IF(AI56&lt;2600,1,0)</f>
        <v>0</v>
      </c>
      <c r="AK56" s="5">
        <f>IF(AI56&lt;2800,1,0)</f>
        <v>1</v>
      </c>
      <c r="AL56" s="5">
        <f>IF(AI56&lt;2600,0,1)</f>
        <v>1</v>
      </c>
      <c r="AM56" s="5">
        <f>IF(AI56&lt;2800,0,1)</f>
        <v>0</v>
      </c>
      <c r="AN56" s="5">
        <f>IF(AI56&lt;2900,0,1)</f>
        <v>0</v>
      </c>
      <c r="AO56" s="5">
        <f>IF(AI56&lt;2950,0,1)</f>
        <v>0</v>
      </c>
      <c r="AP56" s="5">
        <f>IF(AI56&lt;3000,0,1)</f>
        <v>0</v>
      </c>
      <c r="AQ56" s="5">
        <f>IF(AI56=2600,1,0)</f>
        <v>0</v>
      </c>
      <c r="AR56" s="5">
        <f>IF(AI56&gt;2600,1,0)</f>
        <v>1</v>
      </c>
      <c r="AS56" s="5">
        <f>IF(AI56=2800,1,0)</f>
        <v>0</v>
      </c>
    </row>
    <row r="57" spans="1:45" ht="12.75">
      <c r="A57" s="301">
        <v>53046</v>
      </c>
      <c r="B57" s="300" t="s">
        <v>52</v>
      </c>
      <c r="C57" s="231">
        <v>1800</v>
      </c>
      <c r="D57" s="38">
        <v>2000</v>
      </c>
      <c r="E57" s="38">
        <v>2500</v>
      </c>
      <c r="F57" s="31">
        <v>2500</v>
      </c>
      <c r="G57" s="31">
        <v>2500</v>
      </c>
      <c r="H57" s="31">
        <v>2500</v>
      </c>
      <c r="I57" s="31">
        <v>2500</v>
      </c>
      <c r="J57" s="32">
        <v>2500</v>
      </c>
      <c r="K57" s="32">
        <v>2500</v>
      </c>
      <c r="L57" s="32">
        <v>2500</v>
      </c>
      <c r="M57" s="32">
        <v>2500</v>
      </c>
      <c r="N57" s="39">
        <v>2600</v>
      </c>
      <c r="O57" s="29">
        <v>2600</v>
      </c>
      <c r="P57" s="29">
        <v>2600</v>
      </c>
      <c r="Q57" s="34">
        <v>2600</v>
      </c>
      <c r="R57" s="49">
        <v>2600</v>
      </c>
      <c r="S57" s="215">
        <v>2600</v>
      </c>
      <c r="T57" s="207">
        <v>2600</v>
      </c>
      <c r="U57" s="227">
        <v>2600</v>
      </c>
      <c r="V57" s="35">
        <v>2600</v>
      </c>
      <c r="W57" s="36">
        <v>2600</v>
      </c>
      <c r="X57" s="36">
        <v>2600</v>
      </c>
      <c r="Y57" s="28">
        <v>2600</v>
      </c>
      <c r="Z57" s="34">
        <v>2600</v>
      </c>
      <c r="AA57" s="28">
        <v>2600</v>
      </c>
      <c r="AB57" s="94">
        <v>2600</v>
      </c>
      <c r="AC57" s="102">
        <v>2600</v>
      </c>
      <c r="AD57" s="94">
        <v>2600</v>
      </c>
      <c r="AE57" s="94">
        <v>2600</v>
      </c>
      <c r="AF57" s="94">
        <v>2600</v>
      </c>
      <c r="AG57" s="94">
        <v>2600</v>
      </c>
      <c r="AH57" s="94">
        <v>2600</v>
      </c>
      <c r="AI57" s="261">
        <v>2600</v>
      </c>
      <c r="AJ57" s="5">
        <f>IF(AI57&lt;2600,1,0)</f>
        <v>0</v>
      </c>
      <c r="AK57" s="5">
        <f>IF(AI57&lt;2800,1,0)</f>
        <v>1</v>
      </c>
      <c r="AL57" s="5">
        <f>IF(AI57&lt;2600,0,1)</f>
        <v>1</v>
      </c>
      <c r="AM57" s="5">
        <f>IF(AI57&lt;2800,0,1)</f>
        <v>0</v>
      </c>
      <c r="AN57" s="5">
        <f>IF(AI57&lt;2900,0,1)</f>
        <v>0</v>
      </c>
      <c r="AO57" s="5">
        <f>IF(AI57&lt;2950,0,1)</f>
        <v>0</v>
      </c>
      <c r="AP57" s="5">
        <f>IF(AI57&lt;3000,0,1)</f>
        <v>0</v>
      </c>
      <c r="AQ57" s="5">
        <f>IF(AI57=2600,1,0)</f>
        <v>1</v>
      </c>
      <c r="AR57" s="5">
        <f>IF(AI57&gt;2600,1,0)</f>
        <v>0</v>
      </c>
      <c r="AS57" s="5">
        <f>IF(AI57=2800,1,0)</f>
        <v>0</v>
      </c>
    </row>
    <row r="58" spans="1:45" ht="12.75">
      <c r="A58" s="301">
        <v>53053</v>
      </c>
      <c r="B58" s="300" t="s">
        <v>240</v>
      </c>
      <c r="C58" s="231">
        <v>2850</v>
      </c>
      <c r="D58" s="31">
        <v>2850</v>
      </c>
      <c r="E58" s="31">
        <v>2850</v>
      </c>
      <c r="F58" s="31">
        <v>2850</v>
      </c>
      <c r="G58" s="31">
        <v>2850</v>
      </c>
      <c r="H58" s="31">
        <v>2850</v>
      </c>
      <c r="I58" s="31">
        <v>2850</v>
      </c>
      <c r="J58" s="32">
        <v>2850</v>
      </c>
      <c r="K58" s="32">
        <v>2850</v>
      </c>
      <c r="L58" s="32">
        <v>2850</v>
      </c>
      <c r="M58" s="32">
        <v>2850</v>
      </c>
      <c r="N58" s="29">
        <v>2850</v>
      </c>
      <c r="O58" s="29">
        <v>2850</v>
      </c>
      <c r="P58" s="29">
        <v>2850</v>
      </c>
      <c r="Q58" s="34">
        <v>2850</v>
      </c>
      <c r="R58" s="49">
        <v>2850</v>
      </c>
      <c r="S58" s="215">
        <v>2850</v>
      </c>
      <c r="T58" s="207">
        <v>2850</v>
      </c>
      <c r="U58" s="227">
        <v>2850</v>
      </c>
      <c r="V58" s="35">
        <v>2850</v>
      </c>
      <c r="W58" s="36">
        <v>2850</v>
      </c>
      <c r="X58" s="36">
        <v>2850</v>
      </c>
      <c r="Y58" s="28">
        <v>2850</v>
      </c>
      <c r="Z58" s="34">
        <v>2850</v>
      </c>
      <c r="AA58" s="28">
        <v>2850</v>
      </c>
      <c r="AB58" s="94">
        <v>2850</v>
      </c>
      <c r="AC58" s="174">
        <v>2990</v>
      </c>
      <c r="AD58" s="94">
        <v>2990</v>
      </c>
      <c r="AE58" s="94">
        <v>2990</v>
      </c>
      <c r="AF58" s="94">
        <v>2990</v>
      </c>
      <c r="AG58" s="94">
        <v>2990</v>
      </c>
      <c r="AH58" s="94">
        <v>2990</v>
      </c>
      <c r="AI58" s="261">
        <v>2990</v>
      </c>
      <c r="AJ58" s="5">
        <f>IF(AI58&lt;2600,1,0)</f>
        <v>0</v>
      </c>
      <c r="AK58" s="5">
        <f>IF(AI58&lt;2800,1,0)</f>
        <v>0</v>
      </c>
      <c r="AL58" s="5">
        <f>IF(AI58&lt;2600,0,1)</f>
        <v>1</v>
      </c>
      <c r="AM58" s="5">
        <f>IF(AI58&lt;2800,0,1)</f>
        <v>1</v>
      </c>
      <c r="AN58" s="5">
        <f>IF(AI58&lt;2900,0,1)</f>
        <v>1</v>
      </c>
      <c r="AO58" s="5">
        <f>IF(AI58&lt;2950,0,1)</f>
        <v>1</v>
      </c>
      <c r="AP58" s="5">
        <f>IF(AI58&lt;3000,0,1)</f>
        <v>0</v>
      </c>
      <c r="AQ58" s="5">
        <f>IF(AI58=2600,1,0)</f>
        <v>0</v>
      </c>
      <c r="AR58" s="5">
        <f>IF(AI58&gt;2600,1,0)</f>
        <v>1</v>
      </c>
      <c r="AS58" s="5">
        <f>IF(AI58=2800,1,0)</f>
        <v>0</v>
      </c>
    </row>
    <row r="59" spans="1:45" ht="12.75">
      <c r="A59" s="301">
        <v>53065</v>
      </c>
      <c r="B59" s="300" t="s">
        <v>53</v>
      </c>
      <c r="C59" s="231">
        <v>2300</v>
      </c>
      <c r="D59" s="31">
        <v>2300</v>
      </c>
      <c r="E59" s="31">
        <v>2300</v>
      </c>
      <c r="F59" s="38">
        <v>2500</v>
      </c>
      <c r="G59" s="31">
        <v>2500</v>
      </c>
      <c r="H59" s="31">
        <v>2500</v>
      </c>
      <c r="I59" s="38">
        <v>2800</v>
      </c>
      <c r="J59" s="32">
        <v>2800</v>
      </c>
      <c r="K59" s="32">
        <v>2800</v>
      </c>
      <c r="L59" s="32">
        <v>2800</v>
      </c>
      <c r="M59" s="32">
        <v>2800</v>
      </c>
      <c r="N59" s="29">
        <v>2800</v>
      </c>
      <c r="O59" s="29">
        <v>2800</v>
      </c>
      <c r="P59" s="29">
        <v>2800</v>
      </c>
      <c r="Q59" s="34">
        <v>2800</v>
      </c>
      <c r="R59" s="49">
        <v>2800</v>
      </c>
      <c r="S59" s="215">
        <v>2800</v>
      </c>
      <c r="T59" s="207">
        <v>2800</v>
      </c>
      <c r="U59" s="227">
        <v>2800</v>
      </c>
      <c r="V59" s="35">
        <v>2800</v>
      </c>
      <c r="W59" s="36">
        <v>2800</v>
      </c>
      <c r="X59" s="36">
        <v>2800</v>
      </c>
      <c r="Y59" s="28">
        <v>2800</v>
      </c>
      <c r="Z59" s="34">
        <v>2800</v>
      </c>
      <c r="AA59" s="28">
        <v>2800</v>
      </c>
      <c r="AB59" s="94">
        <v>2800</v>
      </c>
      <c r="AC59" s="102">
        <v>2800</v>
      </c>
      <c r="AD59" s="94">
        <v>2800</v>
      </c>
      <c r="AE59" s="94">
        <v>2800</v>
      </c>
      <c r="AF59" s="94">
        <v>2800</v>
      </c>
      <c r="AG59" s="94">
        <v>2800</v>
      </c>
      <c r="AH59" s="94">
        <v>2800</v>
      </c>
      <c r="AI59" s="261">
        <v>2800</v>
      </c>
      <c r="AJ59" s="5">
        <f>IF(AI59&lt;2600,1,0)</f>
        <v>0</v>
      </c>
      <c r="AK59" s="5">
        <f>IF(AI59&lt;2800,1,0)</f>
        <v>0</v>
      </c>
      <c r="AL59" s="5">
        <f>IF(AI59&lt;2600,0,1)</f>
        <v>1</v>
      </c>
      <c r="AM59" s="5">
        <f>IF(AI59&lt;2800,0,1)</f>
        <v>1</v>
      </c>
      <c r="AN59" s="5">
        <f>IF(AI59&lt;2900,0,1)</f>
        <v>0</v>
      </c>
      <c r="AO59" s="5">
        <f>IF(AI59&lt;2950,0,1)</f>
        <v>0</v>
      </c>
      <c r="AP59" s="5">
        <f>IF(AI59&lt;3000,0,1)</f>
        <v>0</v>
      </c>
      <c r="AQ59" s="5">
        <f>IF(AI59=2600,1,0)</f>
        <v>0</v>
      </c>
      <c r="AR59" s="5">
        <f>IF(AI59&gt;2600,1,0)</f>
        <v>1</v>
      </c>
      <c r="AS59" s="5">
        <f>IF(AI59=2800,1,0)</f>
        <v>1</v>
      </c>
    </row>
    <row r="60" spans="1:45" ht="12.75">
      <c r="A60" s="301">
        <v>53068</v>
      </c>
      <c r="B60" s="300" t="s">
        <v>55</v>
      </c>
      <c r="C60" s="231">
        <v>1950</v>
      </c>
      <c r="D60" s="31">
        <v>1950</v>
      </c>
      <c r="E60" s="31">
        <v>1950</v>
      </c>
      <c r="F60" s="31">
        <v>1950</v>
      </c>
      <c r="G60" s="31">
        <v>1950</v>
      </c>
      <c r="H60" s="38">
        <v>2400</v>
      </c>
      <c r="I60" s="38">
        <v>2600</v>
      </c>
      <c r="J60" s="32">
        <v>2600</v>
      </c>
      <c r="K60" s="32">
        <v>2600</v>
      </c>
      <c r="L60" s="32">
        <v>2600</v>
      </c>
      <c r="M60" s="32">
        <v>2600</v>
      </c>
      <c r="N60" s="29">
        <v>2600</v>
      </c>
      <c r="O60" s="29">
        <v>2600</v>
      </c>
      <c r="P60" s="29">
        <v>2600</v>
      </c>
      <c r="Q60" s="34">
        <v>2600</v>
      </c>
      <c r="R60" s="49">
        <v>2600</v>
      </c>
      <c r="S60" s="215">
        <v>2600</v>
      </c>
      <c r="T60" s="207">
        <v>2600</v>
      </c>
      <c r="U60" s="228">
        <v>2800</v>
      </c>
      <c r="V60" s="35">
        <v>2800</v>
      </c>
      <c r="W60" s="36">
        <v>2800</v>
      </c>
      <c r="X60" s="36">
        <v>2800</v>
      </c>
      <c r="Y60" s="28">
        <v>2800</v>
      </c>
      <c r="Z60" s="34">
        <v>2800</v>
      </c>
      <c r="AA60" s="28">
        <v>2800</v>
      </c>
      <c r="AB60" s="94">
        <v>2800</v>
      </c>
      <c r="AC60" s="102">
        <v>2800</v>
      </c>
      <c r="AD60" s="94">
        <v>2800</v>
      </c>
      <c r="AE60" s="94">
        <v>2800</v>
      </c>
      <c r="AF60" s="94">
        <v>2800</v>
      </c>
      <c r="AG60" s="94">
        <v>2800</v>
      </c>
      <c r="AH60" s="256">
        <v>2900</v>
      </c>
      <c r="AI60" s="261">
        <v>2900</v>
      </c>
      <c r="AJ60" s="5">
        <f>IF(AI60&lt;2600,1,0)</f>
        <v>0</v>
      </c>
      <c r="AK60" s="5">
        <f>IF(AI60&lt;2800,1,0)</f>
        <v>0</v>
      </c>
      <c r="AL60" s="5">
        <f>IF(AI60&lt;2600,0,1)</f>
        <v>1</v>
      </c>
      <c r="AM60" s="5">
        <f>IF(AI60&lt;2800,0,1)</f>
        <v>1</v>
      </c>
      <c r="AN60" s="5">
        <f>IF(AI60&lt;2900,0,1)</f>
        <v>1</v>
      </c>
      <c r="AO60" s="5">
        <f>IF(AI60&lt;2950,0,1)</f>
        <v>0</v>
      </c>
      <c r="AP60" s="5">
        <f>IF(AI60&lt;3000,0,1)</f>
        <v>0</v>
      </c>
      <c r="AQ60" s="5">
        <f>IF(AI60=2600,1,0)</f>
        <v>0</v>
      </c>
      <c r="AR60" s="5">
        <f>IF(AI60&gt;2600,1,0)</f>
        <v>1</v>
      </c>
      <c r="AS60" s="5">
        <f>IF(AI60=2800,1,0)</f>
        <v>0</v>
      </c>
    </row>
    <row r="61" spans="1:45" ht="12.75">
      <c r="A61" s="301">
        <v>53070</v>
      </c>
      <c r="B61" s="300" t="s">
        <v>56</v>
      </c>
      <c r="C61" s="231">
        <v>2100</v>
      </c>
      <c r="D61" s="38">
        <v>2450</v>
      </c>
      <c r="E61" s="31">
        <v>2450</v>
      </c>
      <c r="F61" s="31">
        <v>2450</v>
      </c>
      <c r="G61" s="31">
        <v>2450</v>
      </c>
      <c r="H61" s="31">
        <v>2450</v>
      </c>
      <c r="I61" s="31">
        <v>2450</v>
      </c>
      <c r="J61" s="32">
        <v>2450</v>
      </c>
      <c r="K61" s="32">
        <v>2450</v>
      </c>
      <c r="L61" s="32">
        <v>2450</v>
      </c>
      <c r="M61" s="32">
        <v>2450</v>
      </c>
      <c r="N61" s="29">
        <v>2450</v>
      </c>
      <c r="O61" s="39">
        <v>2650</v>
      </c>
      <c r="P61" s="29">
        <v>2650</v>
      </c>
      <c r="Q61" s="34">
        <v>2650</v>
      </c>
      <c r="R61" s="49">
        <v>2650</v>
      </c>
      <c r="S61" s="215">
        <v>2650</v>
      </c>
      <c r="T61" s="207">
        <v>2650</v>
      </c>
      <c r="U61" s="227">
        <v>2650</v>
      </c>
      <c r="V61" s="35">
        <v>2650</v>
      </c>
      <c r="W61" s="36">
        <v>2650</v>
      </c>
      <c r="X61" s="36">
        <v>2650</v>
      </c>
      <c r="Y61" s="28">
        <v>2650</v>
      </c>
      <c r="Z61" s="34">
        <v>2650</v>
      </c>
      <c r="AA61" s="28">
        <v>2650</v>
      </c>
      <c r="AB61" s="94">
        <v>2650</v>
      </c>
      <c r="AC61" s="102">
        <v>2650</v>
      </c>
      <c r="AD61" s="94">
        <v>2650</v>
      </c>
      <c r="AE61" s="94">
        <v>2650</v>
      </c>
      <c r="AF61" s="94">
        <v>2650</v>
      </c>
      <c r="AG61" s="94">
        <v>2650</v>
      </c>
      <c r="AH61" s="94">
        <v>2650</v>
      </c>
      <c r="AI61" s="261">
        <v>2650</v>
      </c>
      <c r="AJ61" s="5">
        <f>IF(AI61&lt;2600,1,0)</f>
        <v>0</v>
      </c>
      <c r="AK61" s="5">
        <f>IF(AI61&lt;2800,1,0)</f>
        <v>1</v>
      </c>
      <c r="AL61" s="5">
        <f>IF(AI61&lt;2600,0,1)</f>
        <v>1</v>
      </c>
      <c r="AM61" s="5">
        <f>IF(AI61&lt;2800,0,1)</f>
        <v>0</v>
      </c>
      <c r="AN61" s="5">
        <f>IF(AI61&lt;2900,0,1)</f>
        <v>0</v>
      </c>
      <c r="AO61" s="5">
        <f>IF(AI61&lt;2950,0,1)</f>
        <v>0</v>
      </c>
      <c r="AP61" s="5">
        <f>IF(AI61&lt;3000,0,1)</f>
        <v>0</v>
      </c>
      <c r="AQ61" s="5">
        <f>IF(AI61=2600,1,0)</f>
        <v>0</v>
      </c>
      <c r="AR61" s="5">
        <f>IF(AI61&gt;2600,1,0)</f>
        <v>1</v>
      </c>
      <c r="AS61" s="5">
        <f>IF(AI61=2800,1,0)</f>
        <v>0</v>
      </c>
    </row>
    <row r="62" spans="1:45" ht="12.75">
      <c r="A62" s="301">
        <v>53082</v>
      </c>
      <c r="B62" s="300" t="s">
        <v>46</v>
      </c>
      <c r="C62" s="231">
        <v>2400</v>
      </c>
      <c r="D62" s="31">
        <v>2400</v>
      </c>
      <c r="E62" s="31">
        <v>2400</v>
      </c>
      <c r="F62" s="31">
        <v>2400</v>
      </c>
      <c r="G62" s="31">
        <v>2400</v>
      </c>
      <c r="H62" s="31">
        <v>2400</v>
      </c>
      <c r="I62" s="31">
        <v>2400</v>
      </c>
      <c r="J62" s="32">
        <v>2400</v>
      </c>
      <c r="K62" s="32">
        <v>2400</v>
      </c>
      <c r="L62" s="32">
        <v>2400</v>
      </c>
      <c r="M62" s="32">
        <v>2400</v>
      </c>
      <c r="N62" s="29">
        <v>2400</v>
      </c>
      <c r="O62" s="29">
        <v>2400</v>
      </c>
      <c r="P62" s="29">
        <v>2400</v>
      </c>
      <c r="Q62" s="34">
        <v>2400</v>
      </c>
      <c r="R62" s="54">
        <v>2500</v>
      </c>
      <c r="S62" s="215">
        <v>2500</v>
      </c>
      <c r="T62" s="206">
        <v>2800</v>
      </c>
      <c r="U62" s="227">
        <v>2800</v>
      </c>
      <c r="V62" s="35">
        <v>2800</v>
      </c>
      <c r="W62" s="36">
        <v>2800</v>
      </c>
      <c r="X62" s="36">
        <v>2800</v>
      </c>
      <c r="Y62" s="28">
        <v>2800</v>
      </c>
      <c r="Z62" s="34">
        <v>2800</v>
      </c>
      <c r="AA62" s="28">
        <v>2800</v>
      </c>
      <c r="AB62" s="94">
        <v>2800</v>
      </c>
      <c r="AC62" s="102">
        <v>2800</v>
      </c>
      <c r="AD62" s="94">
        <v>2800</v>
      </c>
      <c r="AE62" s="94">
        <v>2800</v>
      </c>
      <c r="AF62" s="94">
        <v>2800</v>
      </c>
      <c r="AG62" s="94">
        <v>2800</v>
      </c>
      <c r="AH62" s="94">
        <v>2800</v>
      </c>
      <c r="AI62" s="261">
        <v>2800</v>
      </c>
      <c r="AJ62" s="5">
        <f>IF(AI62&lt;2600,1,0)</f>
        <v>0</v>
      </c>
      <c r="AK62" s="5">
        <f>IF(AI62&lt;2800,1,0)</f>
        <v>0</v>
      </c>
      <c r="AL62" s="5">
        <f>IF(AI62&lt;2600,0,1)</f>
        <v>1</v>
      </c>
      <c r="AM62" s="5">
        <f>IF(AI62&lt;2800,0,1)</f>
        <v>1</v>
      </c>
      <c r="AN62" s="5">
        <f>IF(AI62&lt;2900,0,1)</f>
        <v>0</v>
      </c>
      <c r="AO62" s="5">
        <f>IF(AI62&lt;2950,0,1)</f>
        <v>0</v>
      </c>
      <c r="AP62" s="5">
        <f>IF(AI62&lt;3000,0,1)</f>
        <v>0</v>
      </c>
      <c r="AQ62" s="5">
        <f>IF(AI62=2600,1,0)</f>
        <v>0</v>
      </c>
      <c r="AR62" s="5">
        <f>IF(AI62&gt;2600,1,0)</f>
        <v>1</v>
      </c>
      <c r="AS62" s="5">
        <f>IF(AI62=2800,1,0)</f>
        <v>1</v>
      </c>
    </row>
    <row r="63" spans="1:45" ht="12.75">
      <c r="A63" s="301">
        <v>53083</v>
      </c>
      <c r="B63" s="300" t="s">
        <v>50</v>
      </c>
      <c r="C63" s="231">
        <v>2850</v>
      </c>
      <c r="D63" s="31">
        <v>2850</v>
      </c>
      <c r="E63" s="31">
        <v>2850</v>
      </c>
      <c r="F63" s="31">
        <v>2850</v>
      </c>
      <c r="G63" s="31">
        <v>2850</v>
      </c>
      <c r="H63" s="31">
        <v>2850</v>
      </c>
      <c r="I63" s="31">
        <v>2850</v>
      </c>
      <c r="J63" s="32">
        <v>2850</v>
      </c>
      <c r="K63" s="32">
        <v>2850</v>
      </c>
      <c r="L63" s="32">
        <v>2850</v>
      </c>
      <c r="M63" s="32">
        <v>2850</v>
      </c>
      <c r="N63" s="29">
        <v>2850</v>
      </c>
      <c r="O63" s="29">
        <v>2850</v>
      </c>
      <c r="P63" s="29">
        <v>2850</v>
      </c>
      <c r="Q63" s="34">
        <v>2850</v>
      </c>
      <c r="R63" s="49">
        <v>2850</v>
      </c>
      <c r="S63" s="215">
        <v>2850</v>
      </c>
      <c r="T63" s="207">
        <v>2850</v>
      </c>
      <c r="U63" s="227">
        <v>2850</v>
      </c>
      <c r="V63" s="35">
        <v>2850</v>
      </c>
      <c r="W63" s="36">
        <v>2850</v>
      </c>
      <c r="X63" s="36">
        <v>2850</v>
      </c>
      <c r="Y63" s="28">
        <v>2850</v>
      </c>
      <c r="Z63" s="34">
        <v>2850</v>
      </c>
      <c r="AA63" s="28">
        <v>2850</v>
      </c>
      <c r="AB63" s="94">
        <v>2850</v>
      </c>
      <c r="AC63" s="102">
        <v>2850</v>
      </c>
      <c r="AD63" s="94">
        <v>2850</v>
      </c>
      <c r="AE63" s="94">
        <v>2850</v>
      </c>
      <c r="AF63" s="94">
        <v>2850</v>
      </c>
      <c r="AG63" s="94">
        <v>2850</v>
      </c>
      <c r="AH63" s="94">
        <v>2850</v>
      </c>
      <c r="AI63" s="261">
        <v>2850</v>
      </c>
      <c r="AJ63" s="5">
        <f>IF(AI63&lt;2600,1,0)</f>
        <v>0</v>
      </c>
      <c r="AK63" s="5">
        <f>IF(AI63&lt;2800,1,0)</f>
        <v>0</v>
      </c>
      <c r="AL63" s="5">
        <f>IF(AI63&lt;2600,0,1)</f>
        <v>1</v>
      </c>
      <c r="AM63" s="5">
        <f>IF(AI63&lt;2800,0,1)</f>
        <v>1</v>
      </c>
      <c r="AN63" s="5">
        <f>IF(AI63&lt;2900,0,1)</f>
        <v>0</v>
      </c>
      <c r="AO63" s="5">
        <f>IF(AI63&lt;2950,0,1)</f>
        <v>0</v>
      </c>
      <c r="AP63" s="5">
        <f>IF(AI63&lt;3000,0,1)</f>
        <v>0</v>
      </c>
      <c r="AQ63" s="5">
        <f>IF(AI63=2600,1,0)</f>
        <v>0</v>
      </c>
      <c r="AR63" s="5">
        <f>IF(AI63&gt;2600,1,0)</f>
        <v>1</v>
      </c>
      <c r="AS63" s="5">
        <f>IF(AI63=2800,1,0)</f>
        <v>0</v>
      </c>
    </row>
    <row r="64" spans="1:45" ht="12.75">
      <c r="A64" s="301">
        <v>53084</v>
      </c>
      <c r="B64" s="300" t="s">
        <v>54</v>
      </c>
      <c r="C64" s="232">
        <v>2600</v>
      </c>
      <c r="D64" s="31">
        <v>2600</v>
      </c>
      <c r="E64" s="31">
        <v>2600</v>
      </c>
      <c r="F64" s="38">
        <v>2700</v>
      </c>
      <c r="G64" s="38">
        <v>2800</v>
      </c>
      <c r="H64" s="31">
        <v>2800</v>
      </c>
      <c r="I64" s="31">
        <v>2800</v>
      </c>
      <c r="J64" s="32">
        <v>2800</v>
      </c>
      <c r="K64" s="32">
        <v>2800</v>
      </c>
      <c r="L64" s="32">
        <v>2800</v>
      </c>
      <c r="M64" s="32">
        <v>2800</v>
      </c>
      <c r="N64" s="29">
        <v>2800</v>
      </c>
      <c r="O64" s="29">
        <v>2800</v>
      </c>
      <c r="P64" s="29">
        <v>2800</v>
      </c>
      <c r="Q64" s="34">
        <v>2800</v>
      </c>
      <c r="R64" s="49">
        <v>2800</v>
      </c>
      <c r="S64" s="215">
        <v>2800</v>
      </c>
      <c r="T64" s="207">
        <v>2800</v>
      </c>
      <c r="U64" s="227">
        <v>2800</v>
      </c>
      <c r="V64" s="35">
        <v>2800</v>
      </c>
      <c r="W64" s="36">
        <v>2800</v>
      </c>
      <c r="X64" s="36">
        <v>2800</v>
      </c>
      <c r="Y64" s="28">
        <v>2800</v>
      </c>
      <c r="Z64" s="34">
        <v>2800</v>
      </c>
      <c r="AA64" s="28">
        <v>2800</v>
      </c>
      <c r="AB64" s="94">
        <v>2800</v>
      </c>
      <c r="AC64" s="102">
        <v>2800</v>
      </c>
      <c r="AD64" s="94">
        <v>2800</v>
      </c>
      <c r="AE64" s="94">
        <v>2800</v>
      </c>
      <c r="AF64" s="94">
        <v>2800</v>
      </c>
      <c r="AG64" s="94">
        <v>2800</v>
      </c>
      <c r="AH64" s="94">
        <v>2800</v>
      </c>
      <c r="AI64" s="261">
        <v>2800</v>
      </c>
      <c r="AJ64" s="5">
        <f>IF(AI64&lt;2600,1,0)</f>
        <v>0</v>
      </c>
      <c r="AK64" s="5">
        <f>IF(AI64&lt;2800,1,0)</f>
        <v>0</v>
      </c>
      <c r="AL64" s="5">
        <f>IF(AI64&lt;2600,0,1)</f>
        <v>1</v>
      </c>
      <c r="AM64" s="5">
        <f>IF(AI64&lt;2800,0,1)</f>
        <v>1</v>
      </c>
      <c r="AN64" s="5">
        <f>IF(AI64&lt;2900,0,1)</f>
        <v>0</v>
      </c>
      <c r="AO64" s="5">
        <f>IF(AI64&lt;2950,0,1)</f>
        <v>0</v>
      </c>
      <c r="AP64" s="5">
        <f>IF(AI64&lt;3000,0,1)</f>
        <v>0</v>
      </c>
      <c r="AQ64" s="5">
        <f>IF(AI64=2600,1,0)</f>
        <v>0</v>
      </c>
      <c r="AR64" s="5">
        <f>IF(AI64&gt;2600,1,0)</f>
        <v>1</v>
      </c>
      <c r="AS64" s="5">
        <f>IF(AI64=2800,1,0)</f>
        <v>1</v>
      </c>
    </row>
    <row r="65" spans="1:45" ht="12.75">
      <c r="A65" s="301">
        <v>55004</v>
      </c>
      <c r="B65" s="300" t="s">
        <v>58</v>
      </c>
      <c r="C65" s="231">
        <v>2200</v>
      </c>
      <c r="D65" s="31">
        <v>2200</v>
      </c>
      <c r="E65" s="31">
        <v>2200</v>
      </c>
      <c r="F65" s="31">
        <v>2200</v>
      </c>
      <c r="G65" s="31">
        <v>2200</v>
      </c>
      <c r="H65" s="38">
        <v>2400</v>
      </c>
      <c r="I65" s="31">
        <v>2400</v>
      </c>
      <c r="J65" s="32">
        <v>2400</v>
      </c>
      <c r="K65" s="32">
        <v>2400</v>
      </c>
      <c r="L65" s="32">
        <v>2400</v>
      </c>
      <c r="M65" s="32">
        <v>2400</v>
      </c>
      <c r="N65" s="39">
        <v>2600</v>
      </c>
      <c r="O65" s="29">
        <v>2600</v>
      </c>
      <c r="P65" s="29">
        <v>2600</v>
      </c>
      <c r="Q65" s="34">
        <v>2600</v>
      </c>
      <c r="R65" s="49">
        <v>2600</v>
      </c>
      <c r="S65" s="215">
        <v>2600</v>
      </c>
      <c r="T65" s="207">
        <v>2600</v>
      </c>
      <c r="U65" s="227">
        <v>2600</v>
      </c>
      <c r="V65" s="35">
        <v>2600</v>
      </c>
      <c r="W65" s="36">
        <v>2600</v>
      </c>
      <c r="X65" s="36">
        <v>2600</v>
      </c>
      <c r="Y65" s="28">
        <v>2600</v>
      </c>
      <c r="Z65" s="45">
        <v>2900</v>
      </c>
      <c r="AA65" s="28">
        <v>2900</v>
      </c>
      <c r="AB65" s="94">
        <v>2900</v>
      </c>
      <c r="AC65" s="102">
        <v>2900</v>
      </c>
      <c r="AD65" s="94">
        <v>2900</v>
      </c>
      <c r="AE65" s="94">
        <v>2900</v>
      </c>
      <c r="AF65" s="94">
        <v>2900</v>
      </c>
      <c r="AG65" s="94">
        <v>2900</v>
      </c>
      <c r="AH65" s="94">
        <v>2900</v>
      </c>
      <c r="AI65" s="261">
        <v>2900</v>
      </c>
      <c r="AJ65" s="5">
        <f>IF(AI65&lt;2600,1,0)</f>
        <v>0</v>
      </c>
      <c r="AK65" s="5">
        <f>IF(AI65&lt;2800,1,0)</f>
        <v>0</v>
      </c>
      <c r="AL65" s="5">
        <f>IF(AI65&lt;2600,0,1)</f>
        <v>1</v>
      </c>
      <c r="AM65" s="5">
        <f>IF(AI65&lt;2800,0,1)</f>
        <v>1</v>
      </c>
      <c r="AN65" s="5">
        <f>IF(AI65&lt;2900,0,1)</f>
        <v>1</v>
      </c>
      <c r="AO65" s="5">
        <f>IF(AI65&lt;2950,0,1)</f>
        <v>0</v>
      </c>
      <c r="AP65" s="5">
        <f>IF(AI65&lt;3000,0,1)</f>
        <v>0</v>
      </c>
      <c r="AQ65" s="5">
        <f>IF(AI65=2600,1,0)</f>
        <v>0</v>
      </c>
      <c r="AR65" s="5">
        <f>IF(AI65&gt;2600,1,0)</f>
        <v>1</v>
      </c>
      <c r="AS65" s="5">
        <f>IF(AI65=2800,1,0)</f>
        <v>0</v>
      </c>
    </row>
    <row r="66" spans="1:45" ht="12.75">
      <c r="A66" s="301">
        <v>55035</v>
      </c>
      <c r="B66" s="300" t="s">
        <v>61</v>
      </c>
      <c r="C66" s="231">
        <v>2300</v>
      </c>
      <c r="D66" s="31">
        <v>2300</v>
      </c>
      <c r="E66" s="31">
        <v>2300</v>
      </c>
      <c r="F66" s="31">
        <v>2300</v>
      </c>
      <c r="G66" s="31">
        <v>2300</v>
      </c>
      <c r="H66" s="38">
        <v>2400</v>
      </c>
      <c r="I66" s="38">
        <v>2500</v>
      </c>
      <c r="J66" s="32">
        <v>2500</v>
      </c>
      <c r="K66" s="32">
        <v>2500</v>
      </c>
      <c r="L66" s="32">
        <v>2500</v>
      </c>
      <c r="M66" s="32">
        <v>2500</v>
      </c>
      <c r="N66" s="39">
        <v>2600</v>
      </c>
      <c r="O66" s="29">
        <v>2600</v>
      </c>
      <c r="P66" s="29">
        <v>2600</v>
      </c>
      <c r="Q66" s="34">
        <v>2600</v>
      </c>
      <c r="R66" s="49">
        <v>2600</v>
      </c>
      <c r="S66" s="215">
        <v>2600</v>
      </c>
      <c r="T66" s="207">
        <v>2600</v>
      </c>
      <c r="U66" s="228">
        <v>2700</v>
      </c>
      <c r="V66" s="35">
        <v>2700</v>
      </c>
      <c r="W66" s="36">
        <v>2700</v>
      </c>
      <c r="X66" s="36">
        <v>2700</v>
      </c>
      <c r="Y66" s="28">
        <v>2700</v>
      </c>
      <c r="Z66" s="34">
        <v>2700</v>
      </c>
      <c r="AA66" s="28">
        <v>2700</v>
      </c>
      <c r="AB66" s="94">
        <v>2700</v>
      </c>
      <c r="AC66" s="102">
        <v>2700</v>
      </c>
      <c r="AD66" s="94">
        <v>2700</v>
      </c>
      <c r="AE66" s="94">
        <v>2700</v>
      </c>
      <c r="AF66" s="94">
        <v>2700</v>
      </c>
      <c r="AG66" s="94">
        <v>2700</v>
      </c>
      <c r="AH66" s="94">
        <v>2700</v>
      </c>
      <c r="AI66" s="261">
        <v>2700</v>
      </c>
      <c r="AJ66" s="5">
        <f>IF(AI66&lt;2600,1,0)</f>
        <v>0</v>
      </c>
      <c r="AK66" s="5">
        <f>IF(AI66&lt;2800,1,0)</f>
        <v>1</v>
      </c>
      <c r="AL66" s="5">
        <f>IF(AI66&lt;2600,0,1)</f>
        <v>1</v>
      </c>
      <c r="AM66" s="5">
        <f>IF(AI66&lt;2800,0,1)</f>
        <v>0</v>
      </c>
      <c r="AN66" s="5">
        <f>IF(AI66&lt;2900,0,1)</f>
        <v>0</v>
      </c>
      <c r="AO66" s="5">
        <f>IF(AI66&lt;2950,0,1)</f>
        <v>0</v>
      </c>
      <c r="AP66" s="5">
        <f>IF(AI66&lt;3000,0,1)</f>
        <v>0</v>
      </c>
      <c r="AQ66" s="5">
        <f>IF(AI66=2600,1,0)</f>
        <v>0</v>
      </c>
      <c r="AR66" s="5">
        <f>IF(AI66&gt;2600,1,0)</f>
        <v>1</v>
      </c>
      <c r="AS66" s="5">
        <f>IF(AI66=2800,1,0)</f>
        <v>0</v>
      </c>
    </row>
    <row r="67" spans="1:45" ht="12.75">
      <c r="A67" s="301">
        <v>55040</v>
      </c>
      <c r="B67" s="300" t="s">
        <v>243</v>
      </c>
      <c r="C67" s="231">
        <v>2375</v>
      </c>
      <c r="D67" s="31">
        <v>2375</v>
      </c>
      <c r="E67" s="31">
        <v>2375</v>
      </c>
      <c r="F67" s="31">
        <v>2375</v>
      </c>
      <c r="G67" s="31">
        <v>2375</v>
      </c>
      <c r="H67" s="38">
        <v>2600</v>
      </c>
      <c r="I67" s="31">
        <v>2600</v>
      </c>
      <c r="J67" s="32">
        <v>2600</v>
      </c>
      <c r="K67" s="32">
        <v>2600</v>
      </c>
      <c r="L67" s="32">
        <v>2600</v>
      </c>
      <c r="M67" s="32">
        <v>2600</v>
      </c>
      <c r="N67" s="29">
        <v>2600</v>
      </c>
      <c r="O67" s="29">
        <v>2600</v>
      </c>
      <c r="P67" s="29">
        <v>2600</v>
      </c>
      <c r="Q67" s="34">
        <v>2600</v>
      </c>
      <c r="R67" s="49">
        <v>2600</v>
      </c>
      <c r="S67" s="215">
        <v>2600</v>
      </c>
      <c r="T67" s="207">
        <v>2600</v>
      </c>
      <c r="U67" s="227">
        <v>2600</v>
      </c>
      <c r="V67" s="35">
        <v>2600</v>
      </c>
      <c r="W67" s="36">
        <v>2600</v>
      </c>
      <c r="X67" s="36">
        <v>2600</v>
      </c>
      <c r="Y67" s="28">
        <v>2600</v>
      </c>
      <c r="Z67" s="34">
        <v>2600</v>
      </c>
      <c r="AA67" s="28">
        <v>2600</v>
      </c>
      <c r="AB67" s="94">
        <v>2600</v>
      </c>
      <c r="AC67" s="102">
        <v>2600</v>
      </c>
      <c r="AD67" s="94">
        <v>2600</v>
      </c>
      <c r="AE67" s="94">
        <v>2600</v>
      </c>
      <c r="AF67" s="94">
        <v>2600</v>
      </c>
      <c r="AG67" s="94">
        <v>2600</v>
      </c>
      <c r="AH67" s="94">
        <v>2600</v>
      </c>
      <c r="AI67" s="261">
        <v>2600</v>
      </c>
      <c r="AJ67" s="5">
        <f>IF(AI67&lt;2600,1,0)</f>
        <v>0</v>
      </c>
      <c r="AK67" s="5">
        <f>IF(AI67&lt;2800,1,0)</f>
        <v>1</v>
      </c>
      <c r="AL67" s="5">
        <f>IF(AI67&lt;2600,0,1)</f>
        <v>1</v>
      </c>
      <c r="AM67" s="5">
        <f>IF(AI67&lt;2800,0,1)</f>
        <v>0</v>
      </c>
      <c r="AN67" s="5">
        <f>IF(AI67&lt;2900,0,1)</f>
        <v>0</v>
      </c>
      <c r="AO67" s="5">
        <f>IF(AI67&lt;2950,0,1)</f>
        <v>0</v>
      </c>
      <c r="AP67" s="5">
        <f>IF(AI67&lt;3000,0,1)</f>
        <v>0</v>
      </c>
      <c r="AQ67" s="5">
        <f>IF(AI67=2600,1,0)</f>
        <v>1</v>
      </c>
      <c r="AR67" s="5">
        <f>IF(AI67&gt;2600,1,0)</f>
        <v>0</v>
      </c>
      <c r="AS67" s="5">
        <f>IF(AI67=2800,1,0)</f>
        <v>0</v>
      </c>
    </row>
    <row r="68" spans="1:45" ht="12.75">
      <c r="A68" s="301">
        <v>55050</v>
      </c>
      <c r="B68" s="300" t="s">
        <v>59</v>
      </c>
      <c r="C68" s="231">
        <v>2200</v>
      </c>
      <c r="D68" s="31">
        <v>2200</v>
      </c>
      <c r="E68" s="31">
        <v>2200</v>
      </c>
      <c r="F68" s="31">
        <v>2200</v>
      </c>
      <c r="G68" s="31">
        <v>2200</v>
      </c>
      <c r="H68" s="38">
        <v>2640</v>
      </c>
      <c r="I68" s="31">
        <v>2640</v>
      </c>
      <c r="J68" s="32">
        <v>2640</v>
      </c>
      <c r="K68" s="32">
        <v>2640</v>
      </c>
      <c r="L68" s="32">
        <v>2640</v>
      </c>
      <c r="M68" s="32">
        <v>2640</v>
      </c>
      <c r="N68" s="29">
        <v>2640</v>
      </c>
      <c r="O68" s="29">
        <v>2640</v>
      </c>
      <c r="P68" s="29">
        <v>2640</v>
      </c>
      <c r="Q68" s="34">
        <v>2640</v>
      </c>
      <c r="R68" s="49">
        <v>2640</v>
      </c>
      <c r="S68" s="215">
        <v>2640</v>
      </c>
      <c r="T68" s="207">
        <v>2640</v>
      </c>
      <c r="U68" s="227">
        <v>2640</v>
      </c>
      <c r="V68" s="35">
        <v>2640</v>
      </c>
      <c r="W68" s="36">
        <v>2640</v>
      </c>
      <c r="X68" s="36">
        <v>2640</v>
      </c>
      <c r="Y68" s="28">
        <v>2640</v>
      </c>
      <c r="Z68" s="34">
        <v>2640</v>
      </c>
      <c r="AA68" s="28">
        <v>2640</v>
      </c>
      <c r="AB68" s="94">
        <v>2640</v>
      </c>
      <c r="AC68" s="102">
        <v>2640</v>
      </c>
      <c r="AD68" s="94">
        <v>2640</v>
      </c>
      <c r="AE68" s="94">
        <v>2640</v>
      </c>
      <c r="AF68" s="94">
        <v>2640</v>
      </c>
      <c r="AG68" s="94">
        <v>2640</v>
      </c>
      <c r="AH68" s="94">
        <v>2640</v>
      </c>
      <c r="AI68" s="261">
        <v>2640</v>
      </c>
      <c r="AJ68" s="5">
        <f>IF(AI68&lt;2600,1,0)</f>
        <v>0</v>
      </c>
      <c r="AK68" s="5">
        <f>IF(AI68&lt;2800,1,0)</f>
        <v>1</v>
      </c>
      <c r="AL68" s="5">
        <f>IF(AI68&lt;2600,0,1)</f>
        <v>1</v>
      </c>
      <c r="AM68" s="5">
        <f>IF(AI68&lt;2800,0,1)</f>
        <v>0</v>
      </c>
      <c r="AN68" s="5">
        <f>IF(AI68&lt;2900,0,1)</f>
        <v>0</v>
      </c>
      <c r="AO68" s="5">
        <f>IF(AI68&lt;2950,0,1)</f>
        <v>0</v>
      </c>
      <c r="AP68" s="5">
        <f>IF(AI68&lt;3000,0,1)</f>
        <v>0</v>
      </c>
      <c r="AQ68" s="5">
        <f>IF(AI68=2600,1,0)</f>
        <v>0</v>
      </c>
      <c r="AR68" s="5">
        <f>IF(AI68&gt;2600,1,0)</f>
        <v>1</v>
      </c>
      <c r="AS68" s="5">
        <f>IF(AI68=2800,1,0)</f>
        <v>0</v>
      </c>
    </row>
    <row r="69" spans="1:45" ht="12.75">
      <c r="A69" s="301">
        <v>55085</v>
      </c>
      <c r="B69" s="300" t="s">
        <v>44</v>
      </c>
      <c r="C69" s="232">
        <v>2100</v>
      </c>
      <c r="D69" s="31">
        <v>2100</v>
      </c>
      <c r="E69" s="31">
        <v>2100</v>
      </c>
      <c r="F69" s="31">
        <v>2100</v>
      </c>
      <c r="G69" s="31">
        <v>2100</v>
      </c>
      <c r="H69" s="31">
        <v>2100</v>
      </c>
      <c r="I69" s="31">
        <v>2100</v>
      </c>
      <c r="J69" s="44">
        <v>2300</v>
      </c>
      <c r="K69" s="32">
        <v>2300</v>
      </c>
      <c r="L69" s="32">
        <v>2300</v>
      </c>
      <c r="M69" s="32">
        <v>2300</v>
      </c>
      <c r="N69" s="29">
        <v>2300</v>
      </c>
      <c r="O69" s="39">
        <v>2600</v>
      </c>
      <c r="P69" s="29">
        <v>2600</v>
      </c>
      <c r="Q69" s="34">
        <v>2600</v>
      </c>
      <c r="R69" s="49">
        <v>2600</v>
      </c>
      <c r="S69" s="215">
        <v>2600</v>
      </c>
      <c r="T69" s="207">
        <v>2600</v>
      </c>
      <c r="U69" s="227">
        <v>2600</v>
      </c>
      <c r="V69" s="35">
        <v>2600</v>
      </c>
      <c r="W69" s="52">
        <v>2800</v>
      </c>
      <c r="X69" s="36">
        <v>2800</v>
      </c>
      <c r="Y69" s="28">
        <v>2800</v>
      </c>
      <c r="Z69" s="28">
        <v>2800</v>
      </c>
      <c r="AA69" s="28">
        <v>2800</v>
      </c>
      <c r="AB69" s="94">
        <v>2800</v>
      </c>
      <c r="AC69" s="102">
        <v>2800</v>
      </c>
      <c r="AD69" s="94">
        <v>2800</v>
      </c>
      <c r="AE69" s="94">
        <v>2800</v>
      </c>
      <c r="AF69" s="94">
        <v>2800</v>
      </c>
      <c r="AG69" s="94">
        <v>2800</v>
      </c>
      <c r="AH69" s="94">
        <v>2800</v>
      </c>
      <c r="AI69" s="261">
        <v>2800</v>
      </c>
      <c r="AJ69" s="5">
        <f>IF(AI69&lt;2600,1,0)</f>
        <v>0</v>
      </c>
      <c r="AK69" s="5">
        <f>IF(AI69&lt;2800,1,0)</f>
        <v>0</v>
      </c>
      <c r="AL69" s="5">
        <f>IF(AI69&lt;2600,0,1)</f>
        <v>1</v>
      </c>
      <c r="AM69" s="5">
        <f>IF(AI69&lt;2800,0,1)</f>
        <v>1</v>
      </c>
      <c r="AN69" s="5">
        <f>IF(AI69&lt;2900,0,1)</f>
        <v>0</v>
      </c>
      <c r="AO69" s="5">
        <f>IF(AI69&lt;2950,0,1)</f>
        <v>0</v>
      </c>
      <c r="AP69" s="5">
        <f>IF(AI69&lt;3000,0,1)</f>
        <v>0</v>
      </c>
      <c r="AQ69" s="5">
        <f>IF(AI69=2600,1,0)</f>
        <v>0</v>
      </c>
      <c r="AR69" s="5">
        <f>IF(AI69&gt;2600,1,0)</f>
        <v>1</v>
      </c>
      <c r="AS69" s="5">
        <f>IF(AI69=2800,1,0)</f>
        <v>1</v>
      </c>
    </row>
    <row r="70" spans="1:45" ht="12.75">
      <c r="A70" s="301">
        <v>55086</v>
      </c>
      <c r="B70" s="300" t="s">
        <v>41</v>
      </c>
      <c r="C70" s="231">
        <v>2300</v>
      </c>
      <c r="D70" s="31">
        <v>2300</v>
      </c>
      <c r="E70" s="31">
        <v>2300</v>
      </c>
      <c r="F70" s="31">
        <v>2300</v>
      </c>
      <c r="G70" s="31">
        <v>2300</v>
      </c>
      <c r="H70" s="31">
        <v>2300</v>
      </c>
      <c r="I70" s="31">
        <v>2300</v>
      </c>
      <c r="J70" s="32">
        <v>2300</v>
      </c>
      <c r="K70" s="32">
        <v>2300</v>
      </c>
      <c r="L70" s="32">
        <v>2300</v>
      </c>
      <c r="M70" s="32">
        <v>2300</v>
      </c>
      <c r="N70" s="39">
        <v>2600</v>
      </c>
      <c r="O70" s="29">
        <v>2600</v>
      </c>
      <c r="P70" s="29">
        <v>2600</v>
      </c>
      <c r="Q70" s="34">
        <v>2600</v>
      </c>
      <c r="R70" s="49">
        <v>2600</v>
      </c>
      <c r="S70" s="215">
        <v>2600</v>
      </c>
      <c r="T70" s="207">
        <v>2600</v>
      </c>
      <c r="U70" s="227">
        <v>2600</v>
      </c>
      <c r="V70" s="35">
        <v>2600</v>
      </c>
      <c r="W70" s="36">
        <v>2600</v>
      </c>
      <c r="X70" s="36">
        <v>2600</v>
      </c>
      <c r="Y70" s="28">
        <v>2600</v>
      </c>
      <c r="Z70" s="34">
        <v>2600</v>
      </c>
      <c r="AA70" s="45">
        <v>3000</v>
      </c>
      <c r="AB70" s="94">
        <v>3000</v>
      </c>
      <c r="AC70" s="102">
        <v>3000</v>
      </c>
      <c r="AD70" s="94">
        <v>3000</v>
      </c>
      <c r="AE70" s="94">
        <v>3000</v>
      </c>
      <c r="AF70" s="94">
        <v>3000</v>
      </c>
      <c r="AG70" s="94">
        <v>3000</v>
      </c>
      <c r="AH70" s="94">
        <v>3000</v>
      </c>
      <c r="AI70" s="261">
        <v>3000</v>
      </c>
      <c r="AJ70" s="5">
        <f>IF(AI70&lt;2600,1,0)</f>
        <v>0</v>
      </c>
      <c r="AK70" s="5">
        <f>IF(AI70&lt;2800,1,0)</f>
        <v>0</v>
      </c>
      <c r="AL70" s="5">
        <f>IF(AI70&lt;2600,0,1)</f>
        <v>1</v>
      </c>
      <c r="AM70" s="5">
        <f>IF(AI70&lt;2800,0,1)</f>
        <v>1</v>
      </c>
      <c r="AN70" s="5">
        <f>IF(AI70&lt;2900,0,1)</f>
        <v>1</v>
      </c>
      <c r="AO70" s="5">
        <f>IF(AI70&lt;2950,0,1)</f>
        <v>1</v>
      </c>
      <c r="AP70" s="5">
        <f>IF(AI70&lt;3000,0,1)</f>
        <v>1</v>
      </c>
      <c r="AQ70" s="5">
        <f>IF(AI70=2600,1,0)</f>
        <v>0</v>
      </c>
      <c r="AR70" s="5">
        <f>IF(AI70&gt;2600,1,0)</f>
        <v>1</v>
      </c>
      <c r="AS70" s="5">
        <f>IF(AI70=2800,1,0)</f>
        <v>0</v>
      </c>
    </row>
    <row r="71" spans="1:45" ht="12.75">
      <c r="A71" s="14">
        <v>56001</v>
      </c>
      <c r="B71" s="245" t="s">
        <v>63</v>
      </c>
      <c r="C71" s="231">
        <v>1900</v>
      </c>
      <c r="D71" s="31">
        <v>1900</v>
      </c>
      <c r="E71" s="31">
        <v>1900</v>
      </c>
      <c r="F71" s="31">
        <v>1900</v>
      </c>
      <c r="G71" s="31">
        <v>1900</v>
      </c>
      <c r="H71" s="38">
        <v>2400</v>
      </c>
      <c r="I71" s="31">
        <v>2400</v>
      </c>
      <c r="J71" s="32">
        <v>2400</v>
      </c>
      <c r="K71" s="32">
        <v>2400</v>
      </c>
      <c r="L71" s="32">
        <v>2400</v>
      </c>
      <c r="M71" s="32">
        <v>2400</v>
      </c>
      <c r="N71" s="39">
        <v>2600</v>
      </c>
      <c r="O71" s="29">
        <v>2600</v>
      </c>
      <c r="P71" s="29">
        <v>2600</v>
      </c>
      <c r="Q71" s="34">
        <v>2600</v>
      </c>
      <c r="R71" s="49">
        <v>2600</v>
      </c>
      <c r="S71" s="215">
        <v>2600</v>
      </c>
      <c r="T71" s="207">
        <v>2600</v>
      </c>
      <c r="U71" s="227">
        <v>2600</v>
      </c>
      <c r="V71" s="35">
        <v>2600</v>
      </c>
      <c r="W71" s="36">
        <v>2600</v>
      </c>
      <c r="X71" s="36">
        <v>2600</v>
      </c>
      <c r="Y71" s="28">
        <v>2600</v>
      </c>
      <c r="Z71" s="34">
        <v>2600</v>
      </c>
      <c r="AA71" s="45">
        <v>3000</v>
      </c>
      <c r="AB71" s="94">
        <v>3000</v>
      </c>
      <c r="AC71" s="102">
        <v>3000</v>
      </c>
      <c r="AD71" s="94">
        <v>3000</v>
      </c>
      <c r="AE71" s="94">
        <v>3000</v>
      </c>
      <c r="AF71" s="94">
        <v>3000</v>
      </c>
      <c r="AG71" s="94">
        <v>3000</v>
      </c>
      <c r="AH71" s="94">
        <v>3000</v>
      </c>
      <c r="AI71" s="261">
        <v>3000</v>
      </c>
      <c r="AJ71" s="5">
        <f>IF(AI71&lt;2600,1,0)</f>
        <v>0</v>
      </c>
      <c r="AK71" s="5">
        <f>IF(AI71&lt;2800,1,0)</f>
        <v>0</v>
      </c>
      <c r="AL71" s="5">
        <f>IF(AI71&lt;2600,0,1)</f>
        <v>1</v>
      </c>
      <c r="AM71" s="5">
        <f>IF(AI71&lt;2800,0,1)</f>
        <v>1</v>
      </c>
      <c r="AN71" s="5">
        <f>IF(AI71&lt;2900,0,1)</f>
        <v>1</v>
      </c>
      <c r="AO71" s="5">
        <f>IF(AI71&lt;2950,0,1)</f>
        <v>1</v>
      </c>
      <c r="AP71" s="5">
        <f>IF(AI71&lt;3000,0,1)</f>
        <v>1</v>
      </c>
      <c r="AQ71" s="5">
        <f>IF(AI71=2600,1,0)</f>
        <v>0</v>
      </c>
      <c r="AR71" s="5">
        <f>IF(AI71&gt;2600,1,0)</f>
        <v>1</v>
      </c>
      <c r="AS71" s="5">
        <f>IF(AI71=2800,1,0)</f>
        <v>0</v>
      </c>
    </row>
    <row r="72" spans="1:45" ht="12.75">
      <c r="A72" s="301">
        <v>56005</v>
      </c>
      <c r="B72" s="300" t="s">
        <v>64</v>
      </c>
      <c r="C72" s="232">
        <v>1980</v>
      </c>
      <c r="D72" s="31">
        <v>1980</v>
      </c>
      <c r="E72" s="31">
        <v>1980</v>
      </c>
      <c r="F72" s="38">
        <v>2100</v>
      </c>
      <c r="G72" s="31">
        <v>2100</v>
      </c>
      <c r="H72" s="31">
        <v>2100</v>
      </c>
      <c r="I72" s="31">
        <v>2100</v>
      </c>
      <c r="J72" s="32">
        <v>2100</v>
      </c>
      <c r="K72" s="32">
        <v>2100</v>
      </c>
      <c r="L72" s="32">
        <v>2100</v>
      </c>
      <c r="M72" s="32">
        <v>2100</v>
      </c>
      <c r="N72" s="29">
        <v>2100</v>
      </c>
      <c r="O72" s="39">
        <v>2600</v>
      </c>
      <c r="P72" s="29">
        <v>2600</v>
      </c>
      <c r="Q72" s="34">
        <v>2600</v>
      </c>
      <c r="R72" s="49">
        <v>2600</v>
      </c>
      <c r="S72" s="215">
        <v>2600</v>
      </c>
      <c r="T72" s="207">
        <v>2600</v>
      </c>
      <c r="U72" s="227">
        <v>2600</v>
      </c>
      <c r="V72" s="35">
        <v>2600</v>
      </c>
      <c r="W72" s="36">
        <v>2600</v>
      </c>
      <c r="X72" s="36">
        <v>2600</v>
      </c>
      <c r="Y72" s="28">
        <v>2600</v>
      </c>
      <c r="Z72" s="34">
        <v>2600</v>
      </c>
      <c r="AA72" s="28">
        <v>2600</v>
      </c>
      <c r="AB72" s="94">
        <v>2600</v>
      </c>
      <c r="AC72" s="102">
        <v>2600</v>
      </c>
      <c r="AD72" s="94">
        <v>2600</v>
      </c>
      <c r="AE72" s="94">
        <v>2600</v>
      </c>
      <c r="AF72" s="94">
        <v>2600</v>
      </c>
      <c r="AG72" s="94">
        <v>2600</v>
      </c>
      <c r="AH72" s="94">
        <v>2600</v>
      </c>
      <c r="AI72" s="261">
        <v>2600</v>
      </c>
      <c r="AJ72" s="5">
        <f>IF(AI72&lt;2600,1,0)</f>
        <v>0</v>
      </c>
      <c r="AK72" s="5">
        <f>IF(AI72&lt;2800,1,0)</f>
        <v>1</v>
      </c>
      <c r="AL72" s="5">
        <f>IF(AI72&lt;2600,0,1)</f>
        <v>1</v>
      </c>
      <c r="AM72" s="5">
        <f>IF(AI72&lt;2800,0,1)</f>
        <v>0</v>
      </c>
      <c r="AN72" s="5">
        <f>IF(AI72&lt;2900,0,1)</f>
        <v>0</v>
      </c>
      <c r="AO72" s="5">
        <f>IF(AI72&lt;2950,0,1)</f>
        <v>0</v>
      </c>
      <c r="AP72" s="5">
        <f>IF(AI72&lt;3000,0,1)</f>
        <v>0</v>
      </c>
      <c r="AQ72" s="5">
        <f>IF(AI72=2600,1,0)</f>
        <v>1</v>
      </c>
      <c r="AR72" s="5">
        <f>IF(AI72&gt;2600,1,0)</f>
        <v>0</v>
      </c>
      <c r="AS72" s="5">
        <f>IF(AI72=2800,1,0)</f>
        <v>0</v>
      </c>
    </row>
    <row r="73" spans="1:45" ht="12.75">
      <c r="A73" s="301">
        <v>56016</v>
      </c>
      <c r="B73" s="300" t="s">
        <v>66</v>
      </c>
      <c r="C73" s="232">
        <v>1900</v>
      </c>
      <c r="D73" s="31">
        <v>1900</v>
      </c>
      <c r="E73" s="31">
        <v>1900</v>
      </c>
      <c r="F73" s="31">
        <v>1900</v>
      </c>
      <c r="G73" s="31">
        <v>1900</v>
      </c>
      <c r="H73" s="31">
        <v>1900</v>
      </c>
      <c r="I73" s="31">
        <v>1900</v>
      </c>
      <c r="J73" s="32">
        <v>1900</v>
      </c>
      <c r="K73" s="32">
        <v>1900</v>
      </c>
      <c r="L73" s="32">
        <v>1900</v>
      </c>
      <c r="M73" s="32">
        <v>1900</v>
      </c>
      <c r="N73" s="39">
        <v>2100</v>
      </c>
      <c r="O73" s="29">
        <v>2100</v>
      </c>
      <c r="P73" s="29">
        <v>2100</v>
      </c>
      <c r="Q73" s="34">
        <v>2100</v>
      </c>
      <c r="R73" s="49">
        <v>2100</v>
      </c>
      <c r="S73" s="215">
        <v>2100</v>
      </c>
      <c r="T73" s="207">
        <v>2100</v>
      </c>
      <c r="U73" s="228">
        <v>2500</v>
      </c>
      <c r="V73" s="35">
        <v>2500</v>
      </c>
      <c r="W73" s="36">
        <v>2500</v>
      </c>
      <c r="X73" s="36">
        <v>2500</v>
      </c>
      <c r="Y73" s="28">
        <v>2500</v>
      </c>
      <c r="Z73" s="28">
        <v>2500</v>
      </c>
      <c r="AA73" s="28">
        <v>2500</v>
      </c>
      <c r="AB73" s="94">
        <v>2500</v>
      </c>
      <c r="AC73" s="102">
        <v>2500</v>
      </c>
      <c r="AD73" s="94">
        <v>2500</v>
      </c>
      <c r="AE73" s="94">
        <v>2500</v>
      </c>
      <c r="AF73" s="94">
        <v>2500</v>
      </c>
      <c r="AG73" s="94">
        <v>2500</v>
      </c>
      <c r="AH73" s="94">
        <v>2500</v>
      </c>
      <c r="AI73" s="261">
        <v>2500</v>
      </c>
      <c r="AJ73" s="5">
        <f>IF(AI73&lt;2600,1,0)</f>
        <v>1</v>
      </c>
      <c r="AK73" s="5">
        <f>IF(AI73&lt;2800,1,0)</f>
        <v>1</v>
      </c>
      <c r="AL73" s="5">
        <f>IF(AI73&lt;2600,0,1)</f>
        <v>0</v>
      </c>
      <c r="AM73" s="5">
        <f>IF(AI73&lt;2800,0,1)</f>
        <v>0</v>
      </c>
      <c r="AN73" s="5">
        <f>IF(AI73&lt;2900,0,1)</f>
        <v>0</v>
      </c>
      <c r="AO73" s="5">
        <f>IF(AI73&lt;2950,0,1)</f>
        <v>0</v>
      </c>
      <c r="AP73" s="5">
        <f>IF(AI73&lt;3000,0,1)</f>
        <v>0</v>
      </c>
      <c r="AQ73" s="5">
        <f>IF(AI73=2600,1,0)</f>
        <v>0</v>
      </c>
      <c r="AR73" s="5">
        <f>IF(AI73&gt;2600,1,0)</f>
        <v>0</v>
      </c>
      <c r="AS73" s="5">
        <f>IF(AI73=2800,1,0)</f>
        <v>0</v>
      </c>
    </row>
    <row r="74" spans="1:45" ht="12.75">
      <c r="A74" s="301">
        <v>56022</v>
      </c>
      <c r="B74" s="300" t="s">
        <v>67</v>
      </c>
      <c r="C74" s="231">
        <v>2630</v>
      </c>
      <c r="D74" s="31">
        <v>2630</v>
      </c>
      <c r="E74" s="31">
        <v>2630</v>
      </c>
      <c r="F74" s="31">
        <v>2630</v>
      </c>
      <c r="G74" s="31">
        <v>2630</v>
      </c>
      <c r="H74" s="38">
        <v>2900</v>
      </c>
      <c r="I74" s="31">
        <v>2900</v>
      </c>
      <c r="J74" s="32">
        <v>2900</v>
      </c>
      <c r="K74" s="32">
        <v>2900</v>
      </c>
      <c r="L74" s="32">
        <v>2900</v>
      </c>
      <c r="M74" s="32">
        <v>2900</v>
      </c>
      <c r="N74" s="29">
        <v>2900</v>
      </c>
      <c r="O74" s="29">
        <v>2900</v>
      </c>
      <c r="P74" s="29">
        <v>2900</v>
      </c>
      <c r="Q74" s="34">
        <v>2900</v>
      </c>
      <c r="R74" s="49">
        <v>2900</v>
      </c>
      <c r="S74" s="215">
        <v>2900</v>
      </c>
      <c r="T74" s="207">
        <v>2900</v>
      </c>
      <c r="U74" s="227">
        <v>2900</v>
      </c>
      <c r="V74" s="35">
        <v>2900</v>
      </c>
      <c r="W74" s="36">
        <v>2900</v>
      </c>
      <c r="X74" s="36">
        <v>2900</v>
      </c>
      <c r="Y74" s="28">
        <v>2900</v>
      </c>
      <c r="Z74" s="34">
        <v>2900</v>
      </c>
      <c r="AA74" s="28">
        <v>2900</v>
      </c>
      <c r="AB74" s="94">
        <v>2900</v>
      </c>
      <c r="AC74" s="102">
        <v>2900</v>
      </c>
      <c r="AD74" s="94">
        <v>2900</v>
      </c>
      <c r="AE74" s="94">
        <v>2900</v>
      </c>
      <c r="AF74" s="94">
        <v>2900</v>
      </c>
      <c r="AG74" s="94">
        <v>2900</v>
      </c>
      <c r="AH74" s="94">
        <v>2900</v>
      </c>
      <c r="AI74" s="261">
        <v>2900</v>
      </c>
      <c r="AJ74" s="5">
        <f>IF(AI74&lt;2600,1,0)</f>
        <v>0</v>
      </c>
      <c r="AK74" s="5">
        <f>IF(AI74&lt;2800,1,0)</f>
        <v>0</v>
      </c>
      <c r="AL74" s="5">
        <f>IF(AI74&lt;2600,0,1)</f>
        <v>1</v>
      </c>
      <c r="AM74" s="5">
        <f>IF(AI74&lt;2800,0,1)</f>
        <v>1</v>
      </c>
      <c r="AN74" s="5">
        <f>IF(AI74&lt;2900,0,1)</f>
        <v>1</v>
      </c>
      <c r="AO74" s="5">
        <f>IF(AI74&lt;2950,0,1)</f>
        <v>0</v>
      </c>
      <c r="AP74" s="5">
        <f>IF(AI74&lt;3000,0,1)</f>
        <v>0</v>
      </c>
      <c r="AQ74" s="5">
        <f>IF(AI74=2600,1,0)</f>
        <v>0</v>
      </c>
      <c r="AR74" s="5">
        <f>IF(AI74&gt;2600,1,0)</f>
        <v>1</v>
      </c>
      <c r="AS74" s="5">
        <f>IF(AI74=2800,1,0)</f>
        <v>0</v>
      </c>
    </row>
    <row r="75" spans="1:45" ht="12.75">
      <c r="A75" s="301">
        <v>56029</v>
      </c>
      <c r="B75" s="300" t="s">
        <v>69</v>
      </c>
      <c r="C75" s="231">
        <v>2000</v>
      </c>
      <c r="D75" s="31">
        <v>2000</v>
      </c>
      <c r="E75" s="31">
        <v>2000</v>
      </c>
      <c r="F75" s="31">
        <v>2000</v>
      </c>
      <c r="G75" s="31">
        <v>2000</v>
      </c>
      <c r="H75" s="31">
        <v>2000</v>
      </c>
      <c r="I75" s="31">
        <v>2000</v>
      </c>
      <c r="J75" s="44">
        <v>2300</v>
      </c>
      <c r="K75" s="32">
        <v>2300</v>
      </c>
      <c r="L75" s="32">
        <v>2300</v>
      </c>
      <c r="M75" s="32">
        <v>2300</v>
      </c>
      <c r="N75" s="39">
        <v>2500</v>
      </c>
      <c r="O75" s="29">
        <v>2500</v>
      </c>
      <c r="P75" s="29">
        <v>2500</v>
      </c>
      <c r="Q75" s="34">
        <v>2500</v>
      </c>
      <c r="R75" s="49">
        <v>2500</v>
      </c>
      <c r="S75" s="215">
        <v>2500</v>
      </c>
      <c r="T75" s="207">
        <v>2500</v>
      </c>
      <c r="U75" s="227">
        <v>2500</v>
      </c>
      <c r="V75" s="35">
        <v>2500</v>
      </c>
      <c r="W75" s="36">
        <v>2500</v>
      </c>
      <c r="X75" s="36">
        <v>2500</v>
      </c>
      <c r="Y75" s="28">
        <v>2500</v>
      </c>
      <c r="Z75" s="34">
        <v>2500</v>
      </c>
      <c r="AA75" s="28">
        <v>2500</v>
      </c>
      <c r="AB75" s="94">
        <v>2500</v>
      </c>
      <c r="AC75" s="102">
        <v>2500</v>
      </c>
      <c r="AD75" s="99">
        <v>2600</v>
      </c>
      <c r="AE75" s="94">
        <v>2600</v>
      </c>
      <c r="AF75" s="94">
        <v>2600</v>
      </c>
      <c r="AG75" s="94">
        <v>2600</v>
      </c>
      <c r="AH75" s="94">
        <v>2600</v>
      </c>
      <c r="AI75" s="261">
        <v>2600</v>
      </c>
      <c r="AJ75" s="5">
        <f>IF(AI75&lt;2600,1,0)</f>
        <v>0</v>
      </c>
      <c r="AK75" s="5">
        <f>IF(AI75&lt;2800,1,0)</f>
        <v>1</v>
      </c>
      <c r="AL75" s="5">
        <f>IF(AI75&lt;2600,0,1)</f>
        <v>1</v>
      </c>
      <c r="AM75" s="5">
        <f>IF(AI75&lt;2800,0,1)</f>
        <v>0</v>
      </c>
      <c r="AN75" s="5">
        <f>IF(AI75&lt;2900,0,1)</f>
        <v>0</v>
      </c>
      <c r="AO75" s="5">
        <f>IF(AI75&lt;2950,0,1)</f>
        <v>0</v>
      </c>
      <c r="AP75" s="5">
        <f>IF(AI75&lt;3000,0,1)</f>
        <v>0</v>
      </c>
      <c r="AQ75" s="5">
        <f>IF(AI75=2600,1,0)</f>
        <v>1</v>
      </c>
      <c r="AR75" s="5">
        <f>IF(AI75&gt;2600,1,0)</f>
        <v>0</v>
      </c>
      <c r="AS75" s="5">
        <f>IF(AI75=2800,1,0)</f>
        <v>0</v>
      </c>
    </row>
    <row r="76" spans="1:45" ht="12.75">
      <c r="A76" s="301">
        <v>56044</v>
      </c>
      <c r="B76" s="300" t="s">
        <v>71</v>
      </c>
      <c r="C76" s="231">
        <v>2300</v>
      </c>
      <c r="D76" s="31">
        <v>2300</v>
      </c>
      <c r="E76" s="31">
        <v>2300</v>
      </c>
      <c r="F76" s="31">
        <v>2300</v>
      </c>
      <c r="G76" s="31">
        <v>2300</v>
      </c>
      <c r="H76" s="31">
        <v>2300</v>
      </c>
      <c r="I76" s="31">
        <v>2300</v>
      </c>
      <c r="J76" s="32">
        <v>2300</v>
      </c>
      <c r="K76" s="44">
        <v>2500</v>
      </c>
      <c r="L76" s="32">
        <v>2500</v>
      </c>
      <c r="M76" s="32">
        <v>2500</v>
      </c>
      <c r="N76" s="29">
        <v>2500</v>
      </c>
      <c r="O76" s="29">
        <v>2500</v>
      </c>
      <c r="P76" s="29">
        <v>2500</v>
      </c>
      <c r="Q76" s="34">
        <v>2500</v>
      </c>
      <c r="R76" s="49">
        <v>2500</v>
      </c>
      <c r="S76" s="215">
        <v>2500</v>
      </c>
      <c r="T76" s="207">
        <v>2500</v>
      </c>
      <c r="U76" s="227">
        <v>2500</v>
      </c>
      <c r="V76" s="35">
        <v>2500</v>
      </c>
      <c r="W76" s="36">
        <v>2500</v>
      </c>
      <c r="X76" s="36">
        <v>2500</v>
      </c>
      <c r="Y76" s="28">
        <v>2500</v>
      </c>
      <c r="Z76" s="34">
        <v>2500</v>
      </c>
      <c r="AA76" s="28">
        <v>2500</v>
      </c>
      <c r="AB76" s="94">
        <v>2500</v>
      </c>
      <c r="AC76" s="102">
        <v>2500</v>
      </c>
      <c r="AD76" s="94">
        <v>2500</v>
      </c>
      <c r="AE76" s="94">
        <v>2500</v>
      </c>
      <c r="AF76" s="94">
        <v>2500</v>
      </c>
      <c r="AG76" s="94">
        <v>2500</v>
      </c>
      <c r="AH76" s="94">
        <v>2500</v>
      </c>
      <c r="AI76" s="261">
        <v>2500</v>
      </c>
      <c r="AJ76" s="5">
        <f>IF(AI76&lt;2600,1,0)</f>
        <v>1</v>
      </c>
      <c r="AK76" s="5">
        <f>IF(AI76&lt;2800,1,0)</f>
        <v>1</v>
      </c>
      <c r="AL76" s="5">
        <f>IF(AI76&lt;2600,0,1)</f>
        <v>0</v>
      </c>
      <c r="AM76" s="5">
        <f>IF(AI76&lt;2800,0,1)</f>
        <v>0</v>
      </c>
      <c r="AN76" s="5">
        <f>IF(AI76&lt;2900,0,1)</f>
        <v>0</v>
      </c>
      <c r="AO76" s="5">
        <f>IF(AI76&lt;2950,0,1)</f>
        <v>0</v>
      </c>
      <c r="AP76" s="5">
        <f>IF(AI76&lt;3000,0,1)</f>
        <v>0</v>
      </c>
      <c r="AQ76" s="5">
        <f>IF(AI76=2600,1,0)</f>
        <v>0</v>
      </c>
      <c r="AR76" s="5">
        <f>IF(AI76&gt;2600,1,0)</f>
        <v>0</v>
      </c>
      <c r="AS76" s="5">
        <f>IF(AI76=2800,1,0)</f>
        <v>0</v>
      </c>
    </row>
    <row r="77" spans="1:45" ht="12.75">
      <c r="A77" s="301">
        <v>56049</v>
      </c>
      <c r="B77" s="300" t="s">
        <v>72</v>
      </c>
      <c r="C77" s="231">
        <v>2000</v>
      </c>
      <c r="D77" s="31">
        <v>2000</v>
      </c>
      <c r="E77" s="31">
        <v>2000</v>
      </c>
      <c r="F77" s="31">
        <v>2000</v>
      </c>
      <c r="G77" s="31">
        <v>2000</v>
      </c>
      <c r="H77" s="38">
        <v>2800</v>
      </c>
      <c r="I77" s="31">
        <v>2800</v>
      </c>
      <c r="J77" s="32">
        <v>2800</v>
      </c>
      <c r="K77" s="32">
        <v>2800</v>
      </c>
      <c r="L77" s="32">
        <v>2800</v>
      </c>
      <c r="M77" s="32">
        <v>2800</v>
      </c>
      <c r="N77" s="29">
        <v>2800</v>
      </c>
      <c r="O77" s="29">
        <v>2800</v>
      </c>
      <c r="P77" s="29">
        <v>2800</v>
      </c>
      <c r="Q77" s="34">
        <v>2800</v>
      </c>
      <c r="R77" s="49">
        <v>2800</v>
      </c>
      <c r="S77" s="215">
        <v>2800</v>
      </c>
      <c r="T77" s="207">
        <v>2800</v>
      </c>
      <c r="U77" s="227">
        <v>2800</v>
      </c>
      <c r="V77" s="35">
        <v>2800</v>
      </c>
      <c r="W77" s="36">
        <v>2800</v>
      </c>
      <c r="X77" s="36">
        <v>2800</v>
      </c>
      <c r="Y77" s="28">
        <v>2800</v>
      </c>
      <c r="Z77" s="34">
        <v>2800</v>
      </c>
      <c r="AA77" s="28">
        <v>2800</v>
      </c>
      <c r="AB77" s="94">
        <v>2800</v>
      </c>
      <c r="AC77" s="102">
        <v>2800</v>
      </c>
      <c r="AD77" s="94">
        <v>2800</v>
      </c>
      <c r="AE77" s="94">
        <v>2800</v>
      </c>
      <c r="AF77" s="94">
        <v>2800</v>
      </c>
      <c r="AG77" s="94">
        <v>2750</v>
      </c>
      <c r="AH77" s="257">
        <v>2700</v>
      </c>
      <c r="AI77" s="294">
        <v>2650</v>
      </c>
      <c r="AJ77" s="5">
        <f>IF(AI77&lt;2600,1,0)</f>
        <v>0</v>
      </c>
      <c r="AK77" s="5">
        <f>IF(AI77&lt;2800,1,0)</f>
        <v>1</v>
      </c>
      <c r="AL77" s="5">
        <f>IF(AI77&lt;2600,0,1)</f>
        <v>1</v>
      </c>
      <c r="AM77" s="5">
        <f>IF(AI77&lt;2800,0,1)</f>
        <v>0</v>
      </c>
      <c r="AN77" s="5">
        <f>IF(AI77&lt;2900,0,1)</f>
        <v>0</v>
      </c>
      <c r="AO77" s="5">
        <f>IF(AI77&lt;2950,0,1)</f>
        <v>0</v>
      </c>
      <c r="AP77" s="5">
        <f>IF(AI77&lt;3000,0,1)</f>
        <v>0</v>
      </c>
      <c r="AQ77" s="5">
        <f>IF(AI77=2600,1,0)</f>
        <v>0</v>
      </c>
      <c r="AR77" s="5">
        <f>IF(AI77&gt;2600,1,0)</f>
        <v>1</v>
      </c>
      <c r="AS77" s="5">
        <f>IF(AI77=2800,1,0)</f>
        <v>0</v>
      </c>
    </row>
    <row r="78" spans="1:45" ht="12.75">
      <c r="A78" s="301">
        <v>56051</v>
      </c>
      <c r="B78" s="300" t="s">
        <v>73</v>
      </c>
      <c r="C78" s="232">
        <v>2000</v>
      </c>
      <c r="D78" s="31">
        <v>2000</v>
      </c>
      <c r="E78" s="31">
        <v>2000</v>
      </c>
      <c r="F78" s="31">
        <v>2000</v>
      </c>
      <c r="G78" s="31">
        <v>2000</v>
      </c>
      <c r="H78" s="31">
        <v>2000</v>
      </c>
      <c r="I78" s="31">
        <v>2000</v>
      </c>
      <c r="J78" s="44">
        <v>2500</v>
      </c>
      <c r="K78" s="32">
        <v>2500</v>
      </c>
      <c r="L78" s="32">
        <v>2500</v>
      </c>
      <c r="M78" s="32">
        <v>2500</v>
      </c>
      <c r="N78" s="29">
        <v>2500</v>
      </c>
      <c r="O78" s="29">
        <v>2500</v>
      </c>
      <c r="P78" s="29">
        <v>2500</v>
      </c>
      <c r="Q78" s="34">
        <v>2500</v>
      </c>
      <c r="R78" s="49">
        <v>2500</v>
      </c>
      <c r="S78" s="215">
        <v>2500</v>
      </c>
      <c r="T78" s="207">
        <v>2500</v>
      </c>
      <c r="U78" s="227">
        <v>2500</v>
      </c>
      <c r="V78" s="35">
        <v>2500</v>
      </c>
      <c r="W78" s="36">
        <v>2500</v>
      </c>
      <c r="X78" s="36">
        <v>2500</v>
      </c>
      <c r="Y78" s="28">
        <v>2500</v>
      </c>
      <c r="Z78" s="34">
        <v>2500</v>
      </c>
      <c r="AA78" s="28">
        <v>2500</v>
      </c>
      <c r="AB78" s="99">
        <v>2600</v>
      </c>
      <c r="AC78" s="102">
        <v>2600</v>
      </c>
      <c r="AD78" s="94">
        <v>2600</v>
      </c>
      <c r="AE78" s="94">
        <v>2600</v>
      </c>
      <c r="AF78" s="94">
        <v>2600</v>
      </c>
      <c r="AG78" s="94">
        <v>2600</v>
      </c>
      <c r="AH78" s="94">
        <v>2600</v>
      </c>
      <c r="AI78" s="261">
        <v>2600</v>
      </c>
      <c r="AJ78" s="5">
        <f>IF(AI78&lt;2600,1,0)</f>
        <v>0</v>
      </c>
      <c r="AK78" s="5">
        <f>IF(AI78&lt;2800,1,0)</f>
        <v>1</v>
      </c>
      <c r="AL78" s="5">
        <f>IF(AI78&lt;2600,0,1)</f>
        <v>1</v>
      </c>
      <c r="AM78" s="5">
        <f>IF(AI78&lt;2800,0,1)</f>
        <v>0</v>
      </c>
      <c r="AN78" s="5">
        <f>IF(AI78&lt;2900,0,1)</f>
        <v>0</v>
      </c>
      <c r="AO78" s="5">
        <f>IF(AI78&lt;2950,0,1)</f>
        <v>0</v>
      </c>
      <c r="AP78" s="5">
        <f>IF(AI78&lt;3000,0,1)</f>
        <v>0</v>
      </c>
      <c r="AQ78" s="5">
        <f>IF(AI78=2600,1,0)</f>
        <v>1</v>
      </c>
      <c r="AR78" s="5">
        <f>IF(AI78&gt;2600,1,0)</f>
        <v>0</v>
      </c>
      <c r="AS78" s="5">
        <f>IF(AI78=2800,1,0)</f>
        <v>0</v>
      </c>
    </row>
    <row r="79" spans="1:45" ht="12.75">
      <c r="A79" s="301">
        <v>56078</v>
      </c>
      <c r="B79" s="300" t="s">
        <v>244</v>
      </c>
      <c r="C79" s="231">
        <v>2300</v>
      </c>
      <c r="D79" s="31">
        <v>2300</v>
      </c>
      <c r="E79" s="31">
        <v>2300</v>
      </c>
      <c r="F79" s="31">
        <v>2300</v>
      </c>
      <c r="G79" s="31">
        <v>2300</v>
      </c>
      <c r="H79" s="31">
        <v>2300</v>
      </c>
      <c r="I79" s="38">
        <v>2500</v>
      </c>
      <c r="J79" s="32">
        <v>2500</v>
      </c>
      <c r="K79" s="40">
        <v>2400</v>
      </c>
      <c r="L79" s="32">
        <v>2400</v>
      </c>
      <c r="M79" s="32">
        <v>2400</v>
      </c>
      <c r="N79" s="39">
        <v>2600</v>
      </c>
      <c r="O79" s="29">
        <v>2600</v>
      </c>
      <c r="P79" s="29">
        <v>2600</v>
      </c>
      <c r="Q79" s="34">
        <v>2600</v>
      </c>
      <c r="R79" s="49">
        <v>2600</v>
      </c>
      <c r="S79" s="215">
        <v>2600</v>
      </c>
      <c r="T79" s="207">
        <v>2600</v>
      </c>
      <c r="U79" s="227">
        <v>2600</v>
      </c>
      <c r="V79" s="35">
        <v>2600</v>
      </c>
      <c r="W79" s="36">
        <v>2600</v>
      </c>
      <c r="X79" s="36">
        <v>2600</v>
      </c>
      <c r="Y79" s="28">
        <v>2600</v>
      </c>
      <c r="Z79" s="34">
        <v>2600</v>
      </c>
      <c r="AA79" s="28">
        <v>2600</v>
      </c>
      <c r="AB79" s="94">
        <v>2600</v>
      </c>
      <c r="AC79" s="174">
        <v>2850</v>
      </c>
      <c r="AD79" s="94">
        <v>2850</v>
      </c>
      <c r="AE79" s="94">
        <v>2850</v>
      </c>
      <c r="AF79" s="94">
        <v>2850</v>
      </c>
      <c r="AG79" s="94">
        <v>2850</v>
      </c>
      <c r="AH79" s="94">
        <v>2850</v>
      </c>
      <c r="AI79" s="261">
        <v>2850</v>
      </c>
      <c r="AJ79" s="5">
        <f>IF(AI79&lt;2600,1,0)</f>
        <v>0</v>
      </c>
      <c r="AK79" s="5">
        <f>IF(AI79&lt;2800,1,0)</f>
        <v>0</v>
      </c>
      <c r="AL79" s="5">
        <f>IF(AI79&lt;2600,0,1)</f>
        <v>1</v>
      </c>
      <c r="AM79" s="5">
        <f>IF(AI79&lt;2800,0,1)</f>
        <v>1</v>
      </c>
      <c r="AN79" s="5">
        <f>IF(AI79&lt;2900,0,1)</f>
        <v>0</v>
      </c>
      <c r="AO79" s="5">
        <f>IF(AI79&lt;2950,0,1)</f>
        <v>0</v>
      </c>
      <c r="AP79" s="5">
        <f>IF(AI79&lt;3000,0,1)</f>
        <v>0</v>
      </c>
      <c r="AQ79" s="5">
        <f>IF(AI79=2600,1,0)</f>
        <v>0</v>
      </c>
      <c r="AR79" s="5">
        <f>IF(AI79&gt;2600,1,0)</f>
        <v>1</v>
      </c>
      <c r="AS79" s="5">
        <f>IF(AI79=2800,1,0)</f>
        <v>0</v>
      </c>
    </row>
    <row r="80" spans="1:45" ht="12.75">
      <c r="A80" s="301">
        <v>56086</v>
      </c>
      <c r="B80" s="300" t="s">
        <v>70</v>
      </c>
      <c r="C80" s="231">
        <v>2850</v>
      </c>
      <c r="D80" s="31">
        <v>2850</v>
      </c>
      <c r="E80" s="42">
        <v>2700</v>
      </c>
      <c r="F80" s="31">
        <v>2700</v>
      </c>
      <c r="G80" s="42">
        <v>2600</v>
      </c>
      <c r="H80" s="31">
        <v>2600</v>
      </c>
      <c r="I80" s="31">
        <v>2600</v>
      </c>
      <c r="J80" s="32">
        <v>2600</v>
      </c>
      <c r="K80" s="32">
        <v>2600</v>
      </c>
      <c r="L80" s="32">
        <v>2600</v>
      </c>
      <c r="M80" s="32">
        <v>2600</v>
      </c>
      <c r="N80" s="29">
        <v>2600</v>
      </c>
      <c r="O80" s="29">
        <v>2600</v>
      </c>
      <c r="P80" s="29">
        <v>2600</v>
      </c>
      <c r="Q80" s="34">
        <v>2600</v>
      </c>
      <c r="R80" s="49">
        <v>2600</v>
      </c>
      <c r="S80" s="215">
        <v>2600</v>
      </c>
      <c r="T80" s="207">
        <v>2600</v>
      </c>
      <c r="U80" s="227">
        <v>2600</v>
      </c>
      <c r="V80" s="35">
        <v>2600</v>
      </c>
      <c r="W80" s="36">
        <v>2600</v>
      </c>
      <c r="X80" s="36">
        <v>2600</v>
      </c>
      <c r="Y80" s="28">
        <v>2600</v>
      </c>
      <c r="Z80" s="34">
        <v>2600</v>
      </c>
      <c r="AA80" s="28">
        <v>2600</v>
      </c>
      <c r="AB80" s="94">
        <v>2600</v>
      </c>
      <c r="AC80" s="102">
        <v>2600</v>
      </c>
      <c r="AD80" s="94">
        <v>2600</v>
      </c>
      <c r="AE80" s="94">
        <v>2600</v>
      </c>
      <c r="AF80" s="94">
        <v>2600</v>
      </c>
      <c r="AG80" s="94">
        <v>2600</v>
      </c>
      <c r="AH80" s="94">
        <v>2600</v>
      </c>
      <c r="AI80" s="261">
        <v>2600</v>
      </c>
      <c r="AJ80" s="5">
        <f>IF(AI80&lt;2600,1,0)</f>
        <v>0</v>
      </c>
      <c r="AK80" s="5">
        <f>IF(AI80&lt;2800,1,0)</f>
        <v>1</v>
      </c>
      <c r="AL80" s="5">
        <f>IF(AI80&lt;2600,0,1)</f>
        <v>1</v>
      </c>
      <c r="AM80" s="5">
        <f>IF(AI80&lt;2800,0,1)</f>
        <v>0</v>
      </c>
      <c r="AN80" s="5">
        <f>IF(AI80&lt;2900,0,1)</f>
        <v>0</v>
      </c>
      <c r="AO80" s="5">
        <f>IF(AI80&lt;2950,0,1)</f>
        <v>0</v>
      </c>
      <c r="AP80" s="5">
        <f>IF(AI80&lt;3000,0,1)</f>
        <v>0</v>
      </c>
      <c r="AQ80" s="5">
        <f>IF(AI80=2600,1,0)</f>
        <v>1</v>
      </c>
      <c r="AR80" s="5">
        <f>IF(AI80&gt;2600,1,0)</f>
        <v>0</v>
      </c>
      <c r="AS80" s="5">
        <f>IF(AI80=2800,1,0)</f>
        <v>0</v>
      </c>
    </row>
    <row r="81" spans="1:45" ht="12.75">
      <c r="A81" s="301">
        <v>56088</v>
      </c>
      <c r="B81" s="300" t="s">
        <v>75</v>
      </c>
      <c r="C81" s="231">
        <v>1700</v>
      </c>
      <c r="D81" s="31">
        <v>1700</v>
      </c>
      <c r="E81" s="31">
        <v>1700</v>
      </c>
      <c r="F81" s="38">
        <v>1975</v>
      </c>
      <c r="G81" s="31">
        <v>1975</v>
      </c>
      <c r="H81" s="38">
        <v>2400</v>
      </c>
      <c r="I81" s="31">
        <v>2400</v>
      </c>
      <c r="J81" s="32">
        <v>2400</v>
      </c>
      <c r="K81" s="32">
        <v>2400</v>
      </c>
      <c r="L81" s="32">
        <v>2400</v>
      </c>
      <c r="M81" s="32">
        <v>2400</v>
      </c>
      <c r="N81" s="39">
        <v>2600</v>
      </c>
      <c r="O81" s="29">
        <v>2600</v>
      </c>
      <c r="P81" s="29">
        <v>2600</v>
      </c>
      <c r="Q81" s="34">
        <v>2600</v>
      </c>
      <c r="R81" s="49">
        <v>2600</v>
      </c>
      <c r="S81" s="215">
        <v>2600</v>
      </c>
      <c r="T81" s="207">
        <v>2600</v>
      </c>
      <c r="U81" s="227">
        <v>2600</v>
      </c>
      <c r="V81" s="35">
        <v>2600</v>
      </c>
      <c r="W81" s="36">
        <v>2600</v>
      </c>
      <c r="X81" s="36">
        <v>2600</v>
      </c>
      <c r="Y81" s="28">
        <v>2600</v>
      </c>
      <c r="Z81" s="45">
        <v>2800</v>
      </c>
      <c r="AA81" s="28">
        <v>2800</v>
      </c>
      <c r="AB81" s="94">
        <v>2800</v>
      </c>
      <c r="AC81" s="102">
        <v>2800</v>
      </c>
      <c r="AD81" s="94">
        <v>2800</v>
      </c>
      <c r="AE81" s="94">
        <v>2800</v>
      </c>
      <c r="AF81" s="94">
        <v>2800</v>
      </c>
      <c r="AG81" s="94">
        <v>2800</v>
      </c>
      <c r="AH81" s="94">
        <v>2800</v>
      </c>
      <c r="AI81" s="261">
        <v>2800</v>
      </c>
      <c r="AJ81" s="5">
        <f>IF(AI81&lt;2600,1,0)</f>
        <v>0</v>
      </c>
      <c r="AK81" s="5">
        <f>IF(AI81&lt;2800,1,0)</f>
        <v>0</v>
      </c>
      <c r="AL81" s="5">
        <f>IF(AI81&lt;2600,0,1)</f>
        <v>1</v>
      </c>
      <c r="AM81" s="5">
        <f>IF(AI81&lt;2800,0,1)</f>
        <v>1</v>
      </c>
      <c r="AN81" s="5">
        <f>IF(AI81&lt;2900,0,1)</f>
        <v>0</v>
      </c>
      <c r="AO81" s="5">
        <f>IF(AI81&lt;2950,0,1)</f>
        <v>0</v>
      </c>
      <c r="AP81" s="5">
        <f>IF(AI81&lt;3000,0,1)</f>
        <v>0</v>
      </c>
      <c r="AQ81" s="5">
        <f>IF(AI81=2600,1,0)</f>
        <v>0</v>
      </c>
      <c r="AR81" s="5">
        <f>IF(AI81&gt;2600,1,0)</f>
        <v>1</v>
      </c>
      <c r="AS81" s="5">
        <f>IF(AI81=2800,1,0)</f>
        <v>1</v>
      </c>
    </row>
    <row r="82" spans="1:45" ht="12.75">
      <c r="A82" s="14">
        <v>57003</v>
      </c>
      <c r="B82" s="245" t="s">
        <v>76</v>
      </c>
      <c r="C82" s="231">
        <v>2300</v>
      </c>
      <c r="D82" s="31">
        <v>2300</v>
      </c>
      <c r="E82" s="31">
        <v>2300</v>
      </c>
      <c r="F82" s="31">
        <v>2300</v>
      </c>
      <c r="G82" s="31">
        <v>2300</v>
      </c>
      <c r="H82" s="31">
        <v>2300</v>
      </c>
      <c r="I82" s="31">
        <v>2300</v>
      </c>
      <c r="J82" s="32">
        <v>2300</v>
      </c>
      <c r="K82" s="32">
        <v>2300</v>
      </c>
      <c r="L82" s="32">
        <v>2300</v>
      </c>
      <c r="M82" s="32">
        <v>2300</v>
      </c>
      <c r="N82" s="29">
        <v>2300</v>
      </c>
      <c r="O82" s="29">
        <v>2300</v>
      </c>
      <c r="P82" s="29">
        <v>2300</v>
      </c>
      <c r="Q82" s="34">
        <v>2300</v>
      </c>
      <c r="R82" s="49">
        <v>2300</v>
      </c>
      <c r="S82" s="215">
        <v>2300</v>
      </c>
      <c r="T82" s="206">
        <v>2600</v>
      </c>
      <c r="U82" s="227">
        <v>2600</v>
      </c>
      <c r="V82" s="35">
        <v>2600</v>
      </c>
      <c r="W82" s="36">
        <v>2600</v>
      </c>
      <c r="X82" s="36">
        <v>2600</v>
      </c>
      <c r="Y82" s="28">
        <v>2600</v>
      </c>
      <c r="Z82" s="34">
        <v>2600</v>
      </c>
      <c r="AA82" s="28">
        <v>2600</v>
      </c>
      <c r="AB82" s="94">
        <v>2600</v>
      </c>
      <c r="AC82" s="102">
        <v>2600</v>
      </c>
      <c r="AD82" s="94">
        <v>2600</v>
      </c>
      <c r="AE82" s="94">
        <v>2600</v>
      </c>
      <c r="AF82" s="94">
        <v>2600</v>
      </c>
      <c r="AG82" s="94">
        <v>2600</v>
      </c>
      <c r="AH82" s="94">
        <v>2600</v>
      </c>
      <c r="AI82" s="261">
        <v>2600</v>
      </c>
      <c r="AJ82" s="5">
        <f>IF(AI82&lt;2600,1,0)</f>
        <v>0</v>
      </c>
      <c r="AK82" s="5">
        <f>IF(AI82&lt;2800,1,0)</f>
        <v>1</v>
      </c>
      <c r="AL82" s="5">
        <f>IF(AI82&lt;2600,0,1)</f>
        <v>1</v>
      </c>
      <c r="AM82" s="5">
        <f>IF(AI82&lt;2800,0,1)</f>
        <v>0</v>
      </c>
      <c r="AN82" s="5">
        <f>IF(AI82&lt;2900,0,1)</f>
        <v>0</v>
      </c>
      <c r="AO82" s="5">
        <f>IF(AI82&lt;2950,0,1)</f>
        <v>0</v>
      </c>
      <c r="AP82" s="5">
        <f>IF(AI82&lt;3000,0,1)</f>
        <v>0</v>
      </c>
      <c r="AQ82" s="5">
        <f>IF(AI82=2600,1,0)</f>
        <v>1</v>
      </c>
      <c r="AR82" s="5">
        <f>IF(AI82&gt;2600,1,0)</f>
        <v>0</v>
      </c>
      <c r="AS82" s="5">
        <f>IF(AI82=2800,1,0)</f>
        <v>0</v>
      </c>
    </row>
    <row r="83" spans="1:45" ht="12.75">
      <c r="A83" s="301">
        <v>57018</v>
      </c>
      <c r="B83" s="300" t="s">
        <v>78</v>
      </c>
      <c r="C83" s="231">
        <v>2200</v>
      </c>
      <c r="D83" s="31">
        <v>2200</v>
      </c>
      <c r="E83" s="31">
        <v>2200</v>
      </c>
      <c r="F83" s="38">
        <v>2500</v>
      </c>
      <c r="G83" s="31">
        <v>2500</v>
      </c>
      <c r="H83" s="31">
        <v>2500</v>
      </c>
      <c r="I83" s="31">
        <v>2500</v>
      </c>
      <c r="J83" s="32">
        <v>2500</v>
      </c>
      <c r="K83" s="32">
        <v>2500</v>
      </c>
      <c r="L83" s="32">
        <v>2500</v>
      </c>
      <c r="M83" s="32">
        <v>2500</v>
      </c>
      <c r="N83" s="39">
        <v>2600</v>
      </c>
      <c r="O83" s="29">
        <v>2600</v>
      </c>
      <c r="P83" s="29">
        <v>2600</v>
      </c>
      <c r="Q83" s="34">
        <v>2600</v>
      </c>
      <c r="R83" s="49">
        <v>2600</v>
      </c>
      <c r="S83" s="215">
        <v>2600</v>
      </c>
      <c r="T83" s="207">
        <v>2600</v>
      </c>
      <c r="U83" s="227">
        <v>2600</v>
      </c>
      <c r="V83" s="35">
        <v>2600</v>
      </c>
      <c r="W83" s="36">
        <v>2600</v>
      </c>
      <c r="X83" s="36">
        <v>2600</v>
      </c>
      <c r="Y83" s="28">
        <v>2600</v>
      </c>
      <c r="Z83" s="34">
        <v>2600</v>
      </c>
      <c r="AA83" s="28">
        <v>2600</v>
      </c>
      <c r="AB83" s="94">
        <v>2600</v>
      </c>
      <c r="AC83" s="102">
        <v>2600</v>
      </c>
      <c r="AD83" s="94">
        <v>2600</v>
      </c>
      <c r="AE83" s="94">
        <v>2600</v>
      </c>
      <c r="AF83" s="94">
        <v>2600</v>
      </c>
      <c r="AG83" s="94">
        <v>2600</v>
      </c>
      <c r="AH83" s="94">
        <v>2600</v>
      </c>
      <c r="AI83" s="261">
        <v>2600</v>
      </c>
      <c r="AJ83" s="5">
        <f>IF(AI83&lt;2600,1,0)</f>
        <v>0</v>
      </c>
      <c r="AK83" s="5">
        <f>IF(AI83&lt;2800,1,0)</f>
        <v>1</v>
      </c>
      <c r="AL83" s="5">
        <f>IF(AI83&lt;2600,0,1)</f>
        <v>1</v>
      </c>
      <c r="AM83" s="5">
        <f>IF(AI83&lt;2800,0,1)</f>
        <v>0</v>
      </c>
      <c r="AN83" s="5">
        <f>IF(AI83&lt;2900,0,1)</f>
        <v>0</v>
      </c>
      <c r="AO83" s="5">
        <f>IF(AI83&lt;2950,0,1)</f>
        <v>0</v>
      </c>
      <c r="AP83" s="5">
        <f>IF(AI83&lt;3000,0,1)</f>
        <v>0</v>
      </c>
      <c r="AQ83" s="5">
        <f>IF(AI83=2600,1,0)</f>
        <v>1</v>
      </c>
      <c r="AR83" s="5">
        <f>IF(AI83&gt;2600,1,0)</f>
        <v>0</v>
      </c>
      <c r="AS83" s="5">
        <f>IF(AI83=2800,1,0)</f>
        <v>0</v>
      </c>
    </row>
    <row r="84" spans="1:45" ht="12.75">
      <c r="A84" s="301">
        <v>57027</v>
      </c>
      <c r="B84" s="300" t="s">
        <v>79</v>
      </c>
      <c r="C84" s="231">
        <v>2600</v>
      </c>
      <c r="D84" s="31">
        <v>2600</v>
      </c>
      <c r="E84" s="31">
        <v>2600</v>
      </c>
      <c r="F84" s="38">
        <v>2800</v>
      </c>
      <c r="G84" s="31">
        <v>2800</v>
      </c>
      <c r="H84" s="31">
        <v>2800</v>
      </c>
      <c r="I84" s="38">
        <v>2900</v>
      </c>
      <c r="J84" s="32">
        <v>2900</v>
      </c>
      <c r="K84" s="32">
        <v>2900</v>
      </c>
      <c r="L84" s="32">
        <v>2900</v>
      </c>
      <c r="M84" s="32">
        <v>2900</v>
      </c>
      <c r="N84" s="29">
        <v>2900</v>
      </c>
      <c r="O84" s="29">
        <v>2900</v>
      </c>
      <c r="P84" s="29">
        <v>2900</v>
      </c>
      <c r="Q84" s="34">
        <v>2900</v>
      </c>
      <c r="R84" s="49">
        <v>2900</v>
      </c>
      <c r="S84" s="215">
        <v>2900</v>
      </c>
      <c r="T84" s="207">
        <v>2900</v>
      </c>
      <c r="U84" s="227">
        <v>2900</v>
      </c>
      <c r="V84" s="35">
        <v>2900</v>
      </c>
      <c r="W84" s="36">
        <v>2900</v>
      </c>
      <c r="X84" s="36">
        <v>2900</v>
      </c>
      <c r="Y84" s="28">
        <v>2900</v>
      </c>
      <c r="Z84" s="34">
        <v>2900</v>
      </c>
      <c r="AA84" s="28">
        <v>2900</v>
      </c>
      <c r="AB84" s="94">
        <v>2900</v>
      </c>
      <c r="AC84" s="102">
        <v>2900</v>
      </c>
      <c r="AD84" s="94">
        <v>2900</v>
      </c>
      <c r="AE84" s="94">
        <v>2900</v>
      </c>
      <c r="AF84" s="94">
        <v>2900</v>
      </c>
      <c r="AG84" s="94">
        <v>2900</v>
      </c>
      <c r="AH84" s="94">
        <v>2900</v>
      </c>
      <c r="AI84" s="261">
        <v>2900</v>
      </c>
      <c r="AJ84" s="5">
        <f>IF(AI84&lt;2600,1,0)</f>
        <v>0</v>
      </c>
      <c r="AK84" s="5">
        <f>IF(AI84&lt;2800,1,0)</f>
        <v>0</v>
      </c>
      <c r="AL84" s="5">
        <f>IF(AI84&lt;2600,0,1)</f>
        <v>1</v>
      </c>
      <c r="AM84" s="5">
        <f>IF(AI84&lt;2800,0,1)</f>
        <v>1</v>
      </c>
      <c r="AN84" s="5">
        <f>IF(AI84&lt;2900,0,1)</f>
        <v>1</v>
      </c>
      <c r="AO84" s="5">
        <f>IF(AI84&lt;2950,0,1)</f>
        <v>0</v>
      </c>
      <c r="AP84" s="5">
        <f>IF(AI84&lt;3000,0,1)</f>
        <v>0</v>
      </c>
      <c r="AQ84" s="5">
        <f>IF(AI84=2600,1,0)</f>
        <v>0</v>
      </c>
      <c r="AR84" s="5">
        <f>IF(AI84&gt;2600,1,0)</f>
        <v>1</v>
      </c>
      <c r="AS84" s="5">
        <f>IF(AI84=2800,1,0)</f>
        <v>0</v>
      </c>
    </row>
    <row r="85" spans="1:45" ht="12.75">
      <c r="A85" s="301">
        <v>57062</v>
      </c>
      <c r="B85" s="300" t="s">
        <v>82</v>
      </c>
      <c r="C85" s="232">
        <v>2500</v>
      </c>
      <c r="D85" s="31">
        <v>2500</v>
      </c>
      <c r="E85" s="31">
        <v>2500</v>
      </c>
      <c r="F85" s="31">
        <v>2500</v>
      </c>
      <c r="G85" s="31">
        <v>2500</v>
      </c>
      <c r="H85" s="31">
        <v>2500</v>
      </c>
      <c r="I85" s="38">
        <v>2800</v>
      </c>
      <c r="J85" s="32">
        <v>2800</v>
      </c>
      <c r="K85" s="32">
        <v>2800</v>
      </c>
      <c r="L85" s="32">
        <v>2800</v>
      </c>
      <c r="M85" s="32">
        <v>2800</v>
      </c>
      <c r="N85" s="29">
        <v>2800</v>
      </c>
      <c r="O85" s="29">
        <v>2800</v>
      </c>
      <c r="P85" s="29">
        <v>2800</v>
      </c>
      <c r="Q85" s="34">
        <v>2800</v>
      </c>
      <c r="R85" s="49">
        <v>2800</v>
      </c>
      <c r="S85" s="215">
        <v>2800</v>
      </c>
      <c r="T85" s="207">
        <v>2800</v>
      </c>
      <c r="U85" s="227">
        <v>2800</v>
      </c>
      <c r="V85" s="35">
        <v>2800</v>
      </c>
      <c r="W85" s="36">
        <v>2800</v>
      </c>
      <c r="X85" s="36">
        <v>2800</v>
      </c>
      <c r="Y85" s="28">
        <v>2800</v>
      </c>
      <c r="Z85" s="34">
        <v>2800</v>
      </c>
      <c r="AA85" s="28">
        <v>2800</v>
      </c>
      <c r="AB85" s="94">
        <v>2800</v>
      </c>
      <c r="AC85" s="102">
        <v>2800</v>
      </c>
      <c r="AD85" s="94">
        <v>2800</v>
      </c>
      <c r="AE85" s="94">
        <v>2800</v>
      </c>
      <c r="AF85" s="94">
        <v>2800</v>
      </c>
      <c r="AG85" s="94">
        <v>2800</v>
      </c>
      <c r="AH85" s="94">
        <v>2800</v>
      </c>
      <c r="AI85" s="261">
        <v>2800</v>
      </c>
      <c r="AJ85" s="5">
        <f>IF(AI85&lt;2600,1,0)</f>
        <v>0</v>
      </c>
      <c r="AK85" s="5">
        <f>IF(AI85&lt;2800,1,0)</f>
        <v>0</v>
      </c>
      <c r="AL85" s="5">
        <f>IF(AI85&lt;2600,0,1)</f>
        <v>1</v>
      </c>
      <c r="AM85" s="5">
        <f>IF(AI85&lt;2800,0,1)</f>
        <v>1</v>
      </c>
      <c r="AN85" s="5">
        <f>IF(AI85&lt;2900,0,1)</f>
        <v>0</v>
      </c>
      <c r="AO85" s="5">
        <f>IF(AI85&lt;2950,0,1)</f>
        <v>0</v>
      </c>
      <c r="AP85" s="5">
        <f>IF(AI85&lt;3000,0,1)</f>
        <v>0</v>
      </c>
      <c r="AQ85" s="5">
        <f>IF(AI85=2600,1,0)</f>
        <v>0</v>
      </c>
      <c r="AR85" s="5">
        <f>IF(AI85&gt;2600,1,0)</f>
        <v>1</v>
      </c>
      <c r="AS85" s="5">
        <f>IF(AI85=2800,1,0)</f>
        <v>1</v>
      </c>
    </row>
    <row r="86" spans="1:45" ht="12.75">
      <c r="A86" s="301">
        <v>57064</v>
      </c>
      <c r="B86" s="300" t="s">
        <v>83</v>
      </c>
      <c r="C86" s="231">
        <v>2850</v>
      </c>
      <c r="D86" s="42">
        <v>2800</v>
      </c>
      <c r="E86" s="42">
        <v>2675</v>
      </c>
      <c r="F86" s="42">
        <v>2640</v>
      </c>
      <c r="G86" s="42">
        <v>2600</v>
      </c>
      <c r="H86" s="38">
        <v>2700</v>
      </c>
      <c r="I86" s="31">
        <v>2700</v>
      </c>
      <c r="J86" s="44">
        <v>2800</v>
      </c>
      <c r="K86" s="32">
        <v>2800</v>
      </c>
      <c r="L86" s="32">
        <v>2800</v>
      </c>
      <c r="M86" s="32">
        <v>2800</v>
      </c>
      <c r="N86" s="29">
        <v>2800</v>
      </c>
      <c r="O86" s="29">
        <v>2800</v>
      </c>
      <c r="P86" s="29">
        <v>2800</v>
      </c>
      <c r="Q86" s="34">
        <v>2800</v>
      </c>
      <c r="R86" s="49">
        <v>2800</v>
      </c>
      <c r="S86" s="215">
        <v>2800</v>
      </c>
      <c r="T86" s="207">
        <v>2800</v>
      </c>
      <c r="U86" s="227">
        <v>2800</v>
      </c>
      <c r="V86" s="35">
        <v>2800</v>
      </c>
      <c r="W86" s="36">
        <v>2800</v>
      </c>
      <c r="X86" s="36">
        <v>2800</v>
      </c>
      <c r="Y86" s="28">
        <v>2800</v>
      </c>
      <c r="Z86" s="34">
        <v>2800</v>
      </c>
      <c r="AA86" s="28">
        <v>2800</v>
      </c>
      <c r="AB86" s="94">
        <v>2800</v>
      </c>
      <c r="AC86" s="102">
        <v>2800</v>
      </c>
      <c r="AD86" s="94">
        <v>2800</v>
      </c>
      <c r="AE86" s="94">
        <v>2800</v>
      </c>
      <c r="AF86" s="94">
        <v>2800</v>
      </c>
      <c r="AG86" s="94">
        <v>2800</v>
      </c>
      <c r="AH86" s="94">
        <v>2800</v>
      </c>
      <c r="AI86" s="261">
        <v>2800</v>
      </c>
      <c r="AJ86" s="5">
        <f>IF(AI86&lt;2600,1,0)</f>
        <v>0</v>
      </c>
      <c r="AK86" s="5">
        <f>IF(AI86&lt;2800,1,0)</f>
        <v>0</v>
      </c>
      <c r="AL86" s="5">
        <f>IF(AI86&lt;2600,0,1)</f>
        <v>1</v>
      </c>
      <c r="AM86" s="5">
        <f>IF(AI86&lt;2800,0,1)</f>
        <v>1</v>
      </c>
      <c r="AN86" s="5">
        <f>IF(AI86&lt;2900,0,1)</f>
        <v>0</v>
      </c>
      <c r="AO86" s="5">
        <f>IF(AI86&lt;2950,0,1)</f>
        <v>0</v>
      </c>
      <c r="AP86" s="5">
        <f>IF(AI86&lt;3000,0,1)</f>
        <v>0</v>
      </c>
      <c r="AQ86" s="5">
        <f>IF(AI86=2600,1,0)</f>
        <v>0</v>
      </c>
      <c r="AR86" s="5">
        <f>IF(AI86&gt;2600,1,0)</f>
        <v>1</v>
      </c>
      <c r="AS86" s="5">
        <f>IF(AI86=2800,1,0)</f>
        <v>1</v>
      </c>
    </row>
    <row r="87" spans="1:45" ht="12.75">
      <c r="A87" s="301">
        <v>57072</v>
      </c>
      <c r="B87" s="300" t="s">
        <v>84</v>
      </c>
      <c r="C87" s="231">
        <v>2500</v>
      </c>
      <c r="D87" s="31">
        <v>2500</v>
      </c>
      <c r="E87" s="31">
        <v>2500</v>
      </c>
      <c r="F87" s="31">
        <v>2500</v>
      </c>
      <c r="G87" s="31">
        <v>2500</v>
      </c>
      <c r="H87" s="31">
        <v>2500</v>
      </c>
      <c r="I87" s="38">
        <v>2750</v>
      </c>
      <c r="J87" s="32">
        <v>2750</v>
      </c>
      <c r="K87" s="32">
        <v>2750</v>
      </c>
      <c r="L87" s="32">
        <v>2750</v>
      </c>
      <c r="M87" s="32">
        <v>2750</v>
      </c>
      <c r="N87" s="29">
        <v>2750</v>
      </c>
      <c r="O87" s="29">
        <v>2750</v>
      </c>
      <c r="P87" s="29">
        <v>2750</v>
      </c>
      <c r="Q87" s="34">
        <v>2750</v>
      </c>
      <c r="R87" s="49">
        <v>2750</v>
      </c>
      <c r="S87" s="215">
        <v>2750</v>
      </c>
      <c r="T87" s="207">
        <v>2750</v>
      </c>
      <c r="U87" s="227">
        <v>2750</v>
      </c>
      <c r="V87" s="35">
        <v>2750</v>
      </c>
      <c r="W87" s="36">
        <v>2750</v>
      </c>
      <c r="X87" s="36">
        <v>2750</v>
      </c>
      <c r="Y87" s="28">
        <v>2750</v>
      </c>
      <c r="Z87" s="34">
        <v>2750</v>
      </c>
      <c r="AA87" s="28">
        <v>2750</v>
      </c>
      <c r="AB87" s="94">
        <v>2750</v>
      </c>
      <c r="AC87" s="102">
        <v>2750</v>
      </c>
      <c r="AD87" s="94">
        <v>2750</v>
      </c>
      <c r="AE87" s="94">
        <v>2750</v>
      </c>
      <c r="AF87" s="94">
        <v>2750</v>
      </c>
      <c r="AG87" s="94">
        <v>2750</v>
      </c>
      <c r="AH87" s="94">
        <v>2750</v>
      </c>
      <c r="AI87" s="261">
        <v>2750</v>
      </c>
      <c r="AJ87" s="5">
        <f>IF(AI87&lt;2600,1,0)</f>
        <v>0</v>
      </c>
      <c r="AK87" s="5">
        <f>IF(AI87&lt;2800,1,0)</f>
        <v>1</v>
      </c>
      <c r="AL87" s="5">
        <f>IF(AI87&lt;2600,0,1)</f>
        <v>1</v>
      </c>
      <c r="AM87" s="5">
        <f>IF(AI87&lt;2800,0,1)</f>
        <v>0</v>
      </c>
      <c r="AN87" s="5">
        <f>IF(AI87&lt;2900,0,1)</f>
        <v>0</v>
      </c>
      <c r="AO87" s="5">
        <f>IF(AI87&lt;2950,0,1)</f>
        <v>0</v>
      </c>
      <c r="AP87" s="5">
        <f>IF(AI87&lt;3000,0,1)</f>
        <v>0</v>
      </c>
      <c r="AQ87" s="5">
        <f>IF(AI87=2600,1,0)</f>
        <v>0</v>
      </c>
      <c r="AR87" s="5">
        <f>IF(AI87&gt;2600,1,0)</f>
        <v>1</v>
      </c>
      <c r="AS87" s="5">
        <f>IF(AI87=2800,1,0)</f>
        <v>0</v>
      </c>
    </row>
    <row r="88" spans="1:45" ht="12.75">
      <c r="A88" s="301">
        <v>57081</v>
      </c>
      <c r="B88" s="300" t="s">
        <v>245</v>
      </c>
      <c r="C88" s="231">
        <v>2550</v>
      </c>
      <c r="D88" s="31">
        <v>2550</v>
      </c>
      <c r="E88" s="31">
        <v>2550</v>
      </c>
      <c r="F88" s="31">
        <v>2550</v>
      </c>
      <c r="G88" s="31">
        <v>2550</v>
      </c>
      <c r="H88" s="31">
        <v>2550</v>
      </c>
      <c r="I88" s="38">
        <v>2700</v>
      </c>
      <c r="J88" s="32">
        <v>2700</v>
      </c>
      <c r="K88" s="32">
        <v>2700</v>
      </c>
      <c r="L88" s="32">
        <v>2700</v>
      </c>
      <c r="M88" s="32">
        <v>2700</v>
      </c>
      <c r="N88" s="29">
        <v>2700</v>
      </c>
      <c r="O88" s="29">
        <v>2700</v>
      </c>
      <c r="P88" s="29">
        <v>2700</v>
      </c>
      <c r="Q88" s="34">
        <v>2700</v>
      </c>
      <c r="R88" s="49">
        <v>2700</v>
      </c>
      <c r="S88" s="215">
        <v>2700</v>
      </c>
      <c r="T88" s="207">
        <v>2700</v>
      </c>
      <c r="U88" s="227">
        <v>2700</v>
      </c>
      <c r="V88" s="35">
        <v>2700</v>
      </c>
      <c r="W88" s="36">
        <v>2700</v>
      </c>
      <c r="X88" s="36">
        <v>2700</v>
      </c>
      <c r="Y88" s="28">
        <v>2700</v>
      </c>
      <c r="Z88" s="34">
        <v>2700</v>
      </c>
      <c r="AA88" s="28">
        <v>2700</v>
      </c>
      <c r="AB88" s="99">
        <v>2950</v>
      </c>
      <c r="AC88" s="102">
        <v>2950</v>
      </c>
      <c r="AD88" s="94">
        <v>2950</v>
      </c>
      <c r="AE88" s="94">
        <v>2950</v>
      </c>
      <c r="AF88" s="94">
        <v>2950</v>
      </c>
      <c r="AG88" s="94">
        <v>2950</v>
      </c>
      <c r="AH88" s="94">
        <v>2950</v>
      </c>
      <c r="AI88" s="261">
        <v>2950</v>
      </c>
      <c r="AJ88" s="5">
        <f>IF(AI88&lt;2600,1,0)</f>
        <v>0</v>
      </c>
      <c r="AK88" s="5">
        <f>IF(AI88&lt;2800,1,0)</f>
        <v>0</v>
      </c>
      <c r="AL88" s="5">
        <f>IF(AI88&lt;2600,0,1)</f>
        <v>1</v>
      </c>
      <c r="AM88" s="5">
        <f>IF(AI88&lt;2800,0,1)</f>
        <v>1</v>
      </c>
      <c r="AN88" s="5">
        <f>IF(AI88&lt;2900,0,1)</f>
        <v>1</v>
      </c>
      <c r="AO88" s="5">
        <f>IF(AI88&lt;2950,0,1)</f>
        <v>1</v>
      </c>
      <c r="AP88" s="5">
        <f>IF(AI88&lt;3000,0,1)</f>
        <v>0</v>
      </c>
      <c r="AQ88" s="5">
        <f>IF(AI88=2600,1,0)</f>
        <v>0</v>
      </c>
      <c r="AR88" s="5">
        <f>IF(AI88&gt;2600,1,0)</f>
        <v>1</v>
      </c>
      <c r="AS88" s="5">
        <f>IF(AI88=2800,1,0)</f>
        <v>0</v>
      </c>
    </row>
    <row r="89" spans="1:45" ht="12.75">
      <c r="A89" s="301">
        <v>57093</v>
      </c>
      <c r="B89" s="300" t="s">
        <v>77</v>
      </c>
      <c r="C89" s="231">
        <v>2500</v>
      </c>
      <c r="D89" s="31">
        <v>2500</v>
      </c>
      <c r="E89" s="31">
        <v>2500</v>
      </c>
      <c r="F89" s="31">
        <v>2500</v>
      </c>
      <c r="G89" s="31">
        <v>2500</v>
      </c>
      <c r="H89" s="31">
        <v>2500</v>
      </c>
      <c r="I89" s="31">
        <v>2500</v>
      </c>
      <c r="J89" s="32">
        <v>2500</v>
      </c>
      <c r="K89" s="32">
        <v>2500</v>
      </c>
      <c r="L89" s="32">
        <v>2500</v>
      </c>
      <c r="M89" s="32">
        <v>2500</v>
      </c>
      <c r="N89" s="29">
        <v>2500</v>
      </c>
      <c r="O89" s="39">
        <v>2600</v>
      </c>
      <c r="P89" s="29">
        <v>2600</v>
      </c>
      <c r="Q89" s="34">
        <v>2600</v>
      </c>
      <c r="R89" s="49">
        <v>2600</v>
      </c>
      <c r="S89" s="215">
        <v>2600</v>
      </c>
      <c r="T89" s="207">
        <v>2600</v>
      </c>
      <c r="U89" s="227">
        <v>2600</v>
      </c>
      <c r="V89" s="35">
        <v>2600</v>
      </c>
      <c r="W89" s="36">
        <v>2600</v>
      </c>
      <c r="X89" s="36">
        <v>2600</v>
      </c>
      <c r="Y89" s="28">
        <v>2600</v>
      </c>
      <c r="Z89" s="34">
        <v>2600</v>
      </c>
      <c r="AA89" s="28">
        <v>2600</v>
      </c>
      <c r="AB89" s="94">
        <v>2600</v>
      </c>
      <c r="AC89" s="102">
        <v>2600</v>
      </c>
      <c r="AD89" s="94">
        <v>2600</v>
      </c>
      <c r="AE89" s="94">
        <v>2600</v>
      </c>
      <c r="AF89" s="94">
        <v>2600</v>
      </c>
      <c r="AG89" s="94">
        <v>2600</v>
      </c>
      <c r="AH89" s="94">
        <v>2600</v>
      </c>
      <c r="AI89" s="261">
        <v>2600</v>
      </c>
      <c r="AJ89" s="5">
        <f>IF(AI89&lt;2600,1,0)</f>
        <v>0</v>
      </c>
      <c r="AK89" s="5">
        <f>IF(AI89&lt;2800,1,0)</f>
        <v>1</v>
      </c>
      <c r="AL89" s="5">
        <f>IF(AI89&lt;2600,0,1)</f>
        <v>1</v>
      </c>
      <c r="AM89" s="5">
        <f>IF(AI89&lt;2800,0,1)</f>
        <v>0</v>
      </c>
      <c r="AN89" s="5">
        <f>IF(AI89&lt;2900,0,1)</f>
        <v>0</v>
      </c>
      <c r="AO89" s="5">
        <f>IF(AI89&lt;2950,0,1)</f>
        <v>0</v>
      </c>
      <c r="AP89" s="5">
        <f>IF(AI89&lt;3000,0,1)</f>
        <v>0</v>
      </c>
      <c r="AQ89" s="5">
        <f>IF(AI89=2600,1,0)</f>
        <v>1</v>
      </c>
      <c r="AR89" s="5">
        <f>IF(AI89&gt;2600,1,0)</f>
        <v>0</v>
      </c>
      <c r="AS89" s="5">
        <f>IF(AI89=2800,1,0)</f>
        <v>0</v>
      </c>
    </row>
    <row r="90" spans="1:45" ht="12.75">
      <c r="A90" s="301">
        <v>57094</v>
      </c>
      <c r="B90" s="300" t="s">
        <v>80</v>
      </c>
      <c r="C90" s="231">
        <v>2800</v>
      </c>
      <c r="D90" s="31">
        <v>2800</v>
      </c>
      <c r="E90" s="31">
        <v>2800</v>
      </c>
      <c r="F90" s="31">
        <v>2800</v>
      </c>
      <c r="G90" s="31">
        <v>2800</v>
      </c>
      <c r="H90" s="31">
        <v>2800</v>
      </c>
      <c r="I90" s="31">
        <v>2800</v>
      </c>
      <c r="J90" s="32">
        <v>2800</v>
      </c>
      <c r="K90" s="32">
        <v>2800</v>
      </c>
      <c r="L90" s="32">
        <v>2800</v>
      </c>
      <c r="M90" s="32">
        <v>2800</v>
      </c>
      <c r="N90" s="29">
        <v>2800</v>
      </c>
      <c r="O90" s="29">
        <v>2800</v>
      </c>
      <c r="P90" s="29">
        <v>2800</v>
      </c>
      <c r="Q90" s="34">
        <v>2800</v>
      </c>
      <c r="R90" s="49">
        <v>2800</v>
      </c>
      <c r="S90" s="215">
        <v>2800</v>
      </c>
      <c r="T90" s="207">
        <v>2800</v>
      </c>
      <c r="U90" s="227">
        <v>2800</v>
      </c>
      <c r="V90" s="55">
        <v>2800</v>
      </c>
      <c r="W90" s="33">
        <v>2800</v>
      </c>
      <c r="X90" s="33">
        <v>2800</v>
      </c>
      <c r="Y90" s="29">
        <v>2800</v>
      </c>
      <c r="Z90" s="31">
        <v>2800</v>
      </c>
      <c r="AA90" s="29">
        <v>2800</v>
      </c>
      <c r="AB90" s="100">
        <v>2950</v>
      </c>
      <c r="AC90" s="103">
        <v>2950</v>
      </c>
      <c r="AD90" s="96">
        <v>2950</v>
      </c>
      <c r="AE90" s="96">
        <v>2950</v>
      </c>
      <c r="AF90" s="96">
        <v>2950</v>
      </c>
      <c r="AG90" s="96">
        <v>2950</v>
      </c>
      <c r="AH90" s="254">
        <v>2950</v>
      </c>
      <c r="AI90" s="262">
        <v>2950</v>
      </c>
      <c r="AJ90" s="5">
        <f>IF(AI90&lt;2600,1,0)</f>
        <v>0</v>
      </c>
      <c r="AK90" s="5">
        <f>IF(AI90&lt;2800,1,0)</f>
        <v>0</v>
      </c>
      <c r="AL90" s="5">
        <f>IF(AI90&lt;2600,0,1)</f>
        <v>1</v>
      </c>
      <c r="AM90" s="5">
        <f>IF(AI90&lt;2800,0,1)</f>
        <v>1</v>
      </c>
      <c r="AN90" s="5">
        <f>IF(AI90&lt;2900,0,1)</f>
        <v>1</v>
      </c>
      <c r="AO90" s="5">
        <f>IF(AI90&lt;2950,0,1)</f>
        <v>1</v>
      </c>
      <c r="AP90" s="5">
        <f>IF(AI90&lt;3000,0,1)</f>
        <v>0</v>
      </c>
      <c r="AQ90" s="5">
        <f>IF(AI90=2600,1,0)</f>
        <v>0</v>
      </c>
      <c r="AR90" s="5">
        <f>IF(AI90&gt;2600,1,0)</f>
        <v>1</v>
      </c>
      <c r="AS90" s="5">
        <f>IF(AI90=2800,1,0)</f>
        <v>0</v>
      </c>
    </row>
    <row r="91" spans="1:45" ht="12.75">
      <c r="A91" s="301">
        <v>57095</v>
      </c>
      <c r="B91" s="300" t="s">
        <v>81</v>
      </c>
      <c r="C91" s="231">
        <v>2600</v>
      </c>
      <c r="D91" s="31">
        <v>2600</v>
      </c>
      <c r="E91" s="31">
        <v>2600</v>
      </c>
      <c r="F91" s="31">
        <v>2600</v>
      </c>
      <c r="G91" s="31">
        <v>2600</v>
      </c>
      <c r="H91" s="31">
        <v>2600</v>
      </c>
      <c r="I91" s="38">
        <v>2800</v>
      </c>
      <c r="J91" s="32">
        <v>2800</v>
      </c>
      <c r="K91" s="32">
        <v>2800</v>
      </c>
      <c r="L91" s="32">
        <v>2800</v>
      </c>
      <c r="M91" s="32">
        <v>2800</v>
      </c>
      <c r="N91" s="29">
        <v>2800</v>
      </c>
      <c r="O91" s="29">
        <v>2800</v>
      </c>
      <c r="P91" s="29">
        <v>2800</v>
      </c>
      <c r="Q91" s="34">
        <v>2800</v>
      </c>
      <c r="R91" s="49">
        <v>2800</v>
      </c>
      <c r="S91" s="215">
        <v>2800</v>
      </c>
      <c r="T91" s="207">
        <v>2800</v>
      </c>
      <c r="U91" s="227">
        <v>2800</v>
      </c>
      <c r="V91" s="35">
        <v>2800</v>
      </c>
      <c r="W91" s="36">
        <v>2800</v>
      </c>
      <c r="X91" s="36">
        <v>2800</v>
      </c>
      <c r="Y91" s="28">
        <v>2800</v>
      </c>
      <c r="Z91" s="34">
        <v>2800</v>
      </c>
      <c r="AA91" s="28">
        <v>2800</v>
      </c>
      <c r="AB91" s="94">
        <v>2800</v>
      </c>
      <c r="AC91" s="102">
        <v>2800</v>
      </c>
      <c r="AD91" s="94">
        <v>2800</v>
      </c>
      <c r="AE91" s="94">
        <v>2800</v>
      </c>
      <c r="AF91" s="94">
        <v>2800</v>
      </c>
      <c r="AG91" s="94">
        <v>2800</v>
      </c>
      <c r="AH91" s="94">
        <v>2800</v>
      </c>
      <c r="AI91" s="261">
        <v>2800</v>
      </c>
      <c r="AJ91" s="5">
        <f>IF(AI91&lt;2600,1,0)</f>
        <v>0</v>
      </c>
      <c r="AK91" s="5">
        <f>IF(AI91&lt;2800,1,0)</f>
        <v>0</v>
      </c>
      <c r="AL91" s="5">
        <f>IF(AI91&lt;2600,0,1)</f>
        <v>1</v>
      </c>
      <c r="AM91" s="5">
        <f>IF(AI91&lt;2800,0,1)</f>
        <v>1</v>
      </c>
      <c r="AN91" s="5">
        <f>IF(AI91&lt;2900,0,1)</f>
        <v>0</v>
      </c>
      <c r="AO91" s="5">
        <f>IF(AI91&lt;2950,0,1)</f>
        <v>0</v>
      </c>
      <c r="AP91" s="5">
        <f>IF(AI91&lt;3000,0,1)</f>
        <v>0</v>
      </c>
      <c r="AQ91" s="5">
        <f>IF(AI91=2600,1,0)</f>
        <v>0</v>
      </c>
      <c r="AR91" s="5">
        <f>IF(AI91&gt;2600,1,0)</f>
        <v>1</v>
      </c>
      <c r="AS91" s="5">
        <f>IF(AI91=2800,1,0)</f>
        <v>1</v>
      </c>
    </row>
    <row r="92" spans="1:45" ht="12.75">
      <c r="A92" s="301">
        <v>57096</v>
      </c>
      <c r="B92" s="300" t="s">
        <v>241</v>
      </c>
      <c r="C92" s="231">
        <v>2500</v>
      </c>
      <c r="D92" s="31">
        <v>2500</v>
      </c>
      <c r="E92" s="31">
        <v>2500</v>
      </c>
      <c r="F92" s="31">
        <v>2500</v>
      </c>
      <c r="G92" s="31">
        <v>2500</v>
      </c>
      <c r="H92" s="31">
        <v>2500</v>
      </c>
      <c r="I92" s="31">
        <v>2500</v>
      </c>
      <c r="J92" s="32">
        <v>2500</v>
      </c>
      <c r="K92" s="44">
        <v>2600</v>
      </c>
      <c r="L92" s="32">
        <v>2600</v>
      </c>
      <c r="M92" s="32">
        <v>2600</v>
      </c>
      <c r="N92" s="29">
        <v>2600</v>
      </c>
      <c r="O92" s="29">
        <v>2600</v>
      </c>
      <c r="P92" s="29">
        <v>2600</v>
      </c>
      <c r="Q92" s="34">
        <v>2600</v>
      </c>
      <c r="R92" s="49">
        <v>2600</v>
      </c>
      <c r="S92" s="215">
        <v>2600</v>
      </c>
      <c r="T92" s="207">
        <v>2600</v>
      </c>
      <c r="U92" s="227">
        <v>2600</v>
      </c>
      <c r="V92" s="35">
        <v>2600</v>
      </c>
      <c r="W92" s="36">
        <v>2600</v>
      </c>
      <c r="X92" s="36">
        <v>2600</v>
      </c>
      <c r="Y92" s="28">
        <v>2600</v>
      </c>
      <c r="Z92" s="34">
        <v>2600</v>
      </c>
      <c r="AA92" s="28">
        <v>2600</v>
      </c>
      <c r="AB92" s="94">
        <v>2600</v>
      </c>
      <c r="AC92" s="102">
        <v>2600</v>
      </c>
      <c r="AD92" s="94">
        <v>2600</v>
      </c>
      <c r="AE92" s="99">
        <v>2650</v>
      </c>
      <c r="AF92" s="94">
        <v>2650</v>
      </c>
      <c r="AG92" s="94">
        <v>2650</v>
      </c>
      <c r="AH92" s="94">
        <v>2650</v>
      </c>
      <c r="AI92" s="261">
        <v>2650</v>
      </c>
      <c r="AJ92" s="5">
        <f>IF(AI92&lt;2600,1,0)</f>
        <v>0</v>
      </c>
      <c r="AK92" s="5">
        <f>IF(AI92&lt;2800,1,0)</f>
        <v>1</v>
      </c>
      <c r="AL92" s="5">
        <f>IF(AI92&lt;2600,0,1)</f>
        <v>1</v>
      </c>
      <c r="AM92" s="5">
        <f>IF(AI92&lt;2800,0,1)</f>
        <v>0</v>
      </c>
      <c r="AN92" s="5">
        <f>IF(AI92&lt;2900,0,1)</f>
        <v>0</v>
      </c>
      <c r="AO92" s="5">
        <f>IF(AI92&lt;2950,0,1)</f>
        <v>0</v>
      </c>
      <c r="AP92" s="5">
        <f>IF(AI92&lt;3000,0,1)</f>
        <v>0</v>
      </c>
      <c r="AQ92" s="5">
        <f>IF(AI92=2600,1,0)</f>
        <v>0</v>
      </c>
      <c r="AR92" s="5">
        <f>IF(AI92&gt;2600,1,0)</f>
        <v>1</v>
      </c>
      <c r="AS92" s="5">
        <f>IF(AI92=2800,1,0)</f>
        <v>0</v>
      </c>
    </row>
    <row r="93" spans="1:45" ht="12.75">
      <c r="A93" s="301">
        <v>57097</v>
      </c>
      <c r="B93" s="300" t="s">
        <v>57</v>
      </c>
      <c r="C93" s="231">
        <v>1900</v>
      </c>
      <c r="D93" s="38">
        <v>2000</v>
      </c>
      <c r="E93" s="31">
        <v>2000</v>
      </c>
      <c r="F93" s="31">
        <v>2000</v>
      </c>
      <c r="G93" s="31">
        <v>2000</v>
      </c>
      <c r="H93" s="31">
        <v>2000</v>
      </c>
      <c r="I93" s="38">
        <v>2300</v>
      </c>
      <c r="J93" s="32">
        <v>2300</v>
      </c>
      <c r="K93" s="32">
        <v>2300</v>
      </c>
      <c r="L93" s="32">
        <v>2300</v>
      </c>
      <c r="M93" s="32">
        <v>2300</v>
      </c>
      <c r="N93" s="29">
        <v>2300</v>
      </c>
      <c r="O93" s="29">
        <v>2300</v>
      </c>
      <c r="P93" s="39">
        <v>2500</v>
      </c>
      <c r="Q93" s="34">
        <v>2500</v>
      </c>
      <c r="R93" s="49">
        <v>2500</v>
      </c>
      <c r="S93" s="215">
        <v>2500</v>
      </c>
      <c r="T93" s="207">
        <v>2500</v>
      </c>
      <c r="U93" s="227">
        <v>2500</v>
      </c>
      <c r="V93" s="35">
        <v>2500</v>
      </c>
      <c r="W93" s="36">
        <v>2500</v>
      </c>
      <c r="X93" s="36">
        <v>2500</v>
      </c>
      <c r="Y93" s="28">
        <v>2500</v>
      </c>
      <c r="Z93" s="28">
        <v>2500</v>
      </c>
      <c r="AA93" s="28">
        <v>2500</v>
      </c>
      <c r="AB93" s="94">
        <v>2500</v>
      </c>
      <c r="AC93" s="102">
        <v>2500</v>
      </c>
      <c r="AD93" s="99">
        <v>2600</v>
      </c>
      <c r="AE93" s="176">
        <v>2600</v>
      </c>
      <c r="AF93" s="176">
        <v>2600</v>
      </c>
      <c r="AG93" s="176">
        <v>2600</v>
      </c>
      <c r="AH93" s="254">
        <v>2600</v>
      </c>
      <c r="AI93" s="262">
        <v>2600</v>
      </c>
      <c r="AJ93" s="5">
        <f>IF(AI93&lt;2600,1,0)</f>
        <v>0</v>
      </c>
      <c r="AK93" s="5">
        <f>IF(AI93&lt;2800,1,0)</f>
        <v>1</v>
      </c>
      <c r="AL93" s="5">
        <f>IF(AI93&lt;2600,0,1)</f>
        <v>1</v>
      </c>
      <c r="AM93" s="5">
        <f>IF(AI93&lt;2800,0,1)</f>
        <v>0</v>
      </c>
      <c r="AN93" s="5">
        <f>IF(AI93&lt;2900,0,1)</f>
        <v>0</v>
      </c>
      <c r="AO93" s="5">
        <f>IF(AI93&lt;2950,0,1)</f>
        <v>0</v>
      </c>
      <c r="AP93" s="5">
        <f>IF(AI93&lt;3000,0,1)</f>
        <v>0</v>
      </c>
      <c r="AQ93" s="5">
        <f>IF(AI93=2600,1,0)</f>
        <v>1</v>
      </c>
      <c r="AR93" s="5">
        <f>IF(AI93&gt;2600,1,0)</f>
        <v>0</v>
      </c>
      <c r="AS93" s="5">
        <f>IF(AI93=2800,1,0)</f>
        <v>0</v>
      </c>
    </row>
    <row r="94" spans="1:45" ht="12.75">
      <c r="A94" s="301">
        <v>58001</v>
      </c>
      <c r="B94" s="300" t="s">
        <v>242</v>
      </c>
      <c r="C94" s="231">
        <v>2850</v>
      </c>
      <c r="D94" s="31">
        <v>2850</v>
      </c>
      <c r="E94" s="31">
        <v>2850</v>
      </c>
      <c r="F94" s="31">
        <v>2850</v>
      </c>
      <c r="G94" s="31">
        <v>2850</v>
      </c>
      <c r="H94" s="31">
        <v>2850</v>
      </c>
      <c r="I94" s="31">
        <v>2850</v>
      </c>
      <c r="J94" s="32">
        <v>2850</v>
      </c>
      <c r="K94" s="32">
        <v>2850</v>
      </c>
      <c r="L94" s="32">
        <v>2850</v>
      </c>
      <c r="M94" s="32">
        <v>2850</v>
      </c>
      <c r="N94" s="29">
        <v>2850</v>
      </c>
      <c r="O94" s="29">
        <v>2850</v>
      </c>
      <c r="P94" s="29">
        <v>2850</v>
      </c>
      <c r="Q94" s="34">
        <v>2850</v>
      </c>
      <c r="R94" s="49">
        <v>2850</v>
      </c>
      <c r="S94" s="215">
        <v>2850</v>
      </c>
      <c r="T94" s="207">
        <v>2850</v>
      </c>
      <c r="U94" s="227">
        <v>2850</v>
      </c>
      <c r="V94" s="35">
        <v>2850</v>
      </c>
      <c r="W94" s="36">
        <v>2850</v>
      </c>
      <c r="X94" s="36">
        <v>2850</v>
      </c>
      <c r="Y94" s="28">
        <v>2850</v>
      </c>
      <c r="Z94" s="34">
        <v>2850</v>
      </c>
      <c r="AA94" s="28">
        <v>2850</v>
      </c>
      <c r="AB94" s="94">
        <v>2850</v>
      </c>
      <c r="AC94" s="102">
        <v>2850</v>
      </c>
      <c r="AD94" s="94">
        <v>2850</v>
      </c>
      <c r="AE94" s="94">
        <v>2850</v>
      </c>
      <c r="AF94" s="94">
        <v>2850</v>
      </c>
      <c r="AG94" s="94">
        <v>2850</v>
      </c>
      <c r="AH94" s="94">
        <v>2850</v>
      </c>
      <c r="AI94" s="261">
        <v>2850</v>
      </c>
      <c r="AJ94" s="5">
        <f>IF(AI94&lt;2600,1,0)</f>
        <v>0</v>
      </c>
      <c r="AK94" s="5">
        <f>IF(AI94&lt;2800,1,0)</f>
        <v>0</v>
      </c>
      <c r="AL94" s="5">
        <f>IF(AI94&lt;2600,0,1)</f>
        <v>1</v>
      </c>
      <c r="AM94" s="5">
        <f>IF(AI94&lt;2800,0,1)</f>
        <v>1</v>
      </c>
      <c r="AN94" s="5">
        <f>IF(AI94&lt;2900,0,1)</f>
        <v>0</v>
      </c>
      <c r="AO94" s="5">
        <f>IF(AI94&lt;2950,0,1)</f>
        <v>0</v>
      </c>
      <c r="AP94" s="5">
        <f>IF(AI94&lt;3000,0,1)</f>
        <v>0</v>
      </c>
      <c r="AQ94" s="5">
        <f>IF(AI94=2600,1,0)</f>
        <v>0</v>
      </c>
      <c r="AR94" s="5">
        <f>IF(AI94&gt;2600,1,0)</f>
        <v>1</v>
      </c>
      <c r="AS94" s="5">
        <f>IF(AI94=2800,1,0)</f>
        <v>0</v>
      </c>
    </row>
    <row r="95" spans="1:45" ht="12.75">
      <c r="A95" s="301">
        <v>58002</v>
      </c>
      <c r="B95" s="300" t="s">
        <v>65</v>
      </c>
      <c r="C95" s="231">
        <v>2500</v>
      </c>
      <c r="D95" s="31">
        <v>2500</v>
      </c>
      <c r="E95" s="38">
        <v>2600</v>
      </c>
      <c r="F95" s="38">
        <v>2850</v>
      </c>
      <c r="G95" s="31">
        <v>2850</v>
      </c>
      <c r="H95" s="38">
        <v>3000</v>
      </c>
      <c r="I95" s="31">
        <v>3000</v>
      </c>
      <c r="J95" s="32">
        <v>3000</v>
      </c>
      <c r="K95" s="32">
        <v>3000</v>
      </c>
      <c r="L95" s="32">
        <v>3000</v>
      </c>
      <c r="M95" s="32">
        <v>3000</v>
      </c>
      <c r="N95" s="29">
        <v>3000</v>
      </c>
      <c r="O95" s="29">
        <v>3000</v>
      </c>
      <c r="P95" s="29">
        <v>3000</v>
      </c>
      <c r="Q95" s="34">
        <v>3000</v>
      </c>
      <c r="R95" s="49">
        <v>3000</v>
      </c>
      <c r="S95" s="215">
        <v>3000</v>
      </c>
      <c r="T95" s="207">
        <v>3000</v>
      </c>
      <c r="U95" s="227">
        <v>3000</v>
      </c>
      <c r="V95" s="35">
        <v>3000</v>
      </c>
      <c r="W95" s="36">
        <v>3000</v>
      </c>
      <c r="X95" s="36">
        <v>3000</v>
      </c>
      <c r="Y95" s="28">
        <v>3000</v>
      </c>
      <c r="Z95" s="34">
        <v>3000</v>
      </c>
      <c r="AA95" s="28">
        <v>3000</v>
      </c>
      <c r="AB95" s="94">
        <v>3000</v>
      </c>
      <c r="AC95" s="102">
        <v>3000</v>
      </c>
      <c r="AD95" s="94">
        <v>3000</v>
      </c>
      <c r="AE95" s="94">
        <v>3000</v>
      </c>
      <c r="AF95" s="94">
        <v>3000</v>
      </c>
      <c r="AG95" s="94">
        <v>3000</v>
      </c>
      <c r="AH95" s="94">
        <v>3000</v>
      </c>
      <c r="AI95" s="261">
        <v>3000</v>
      </c>
      <c r="AJ95" s="5">
        <f>IF(AI95&lt;2600,1,0)</f>
        <v>0</v>
      </c>
      <c r="AK95" s="5">
        <f>IF(AI95&lt;2800,1,0)</f>
        <v>0</v>
      </c>
      <c r="AL95" s="5">
        <f>IF(AI95&lt;2600,0,1)</f>
        <v>1</v>
      </c>
      <c r="AM95" s="5">
        <f>IF(AI95&lt;2800,0,1)</f>
        <v>1</v>
      </c>
      <c r="AN95" s="5">
        <f>IF(AI95&lt;2900,0,1)</f>
        <v>1</v>
      </c>
      <c r="AO95" s="5">
        <f>IF(AI95&lt;2950,0,1)</f>
        <v>1</v>
      </c>
      <c r="AP95" s="5">
        <f>IF(AI95&lt;3000,0,1)</f>
        <v>1</v>
      </c>
      <c r="AQ95" s="5">
        <f>IF(AI95=2600,1,0)</f>
        <v>0</v>
      </c>
      <c r="AR95" s="5">
        <f>IF(AI95&gt;2600,1,0)</f>
        <v>1</v>
      </c>
      <c r="AS95" s="5">
        <f>IF(AI95=2800,1,0)</f>
        <v>0</v>
      </c>
    </row>
    <row r="96" spans="1:45" ht="12.75">
      <c r="A96" s="301">
        <v>58003</v>
      </c>
      <c r="B96" s="300" t="s">
        <v>68</v>
      </c>
      <c r="C96" s="232">
        <v>2400</v>
      </c>
      <c r="D96" s="31">
        <v>2400</v>
      </c>
      <c r="E96" s="31">
        <v>2400</v>
      </c>
      <c r="F96" s="31">
        <v>2400</v>
      </c>
      <c r="G96" s="31">
        <v>2400</v>
      </c>
      <c r="H96" s="31">
        <v>2400</v>
      </c>
      <c r="I96" s="38">
        <v>2500</v>
      </c>
      <c r="J96" s="32">
        <v>2500</v>
      </c>
      <c r="K96" s="32">
        <v>2500</v>
      </c>
      <c r="L96" s="32">
        <v>2500</v>
      </c>
      <c r="M96" s="32">
        <v>2500</v>
      </c>
      <c r="N96" s="39">
        <v>2600</v>
      </c>
      <c r="O96" s="29">
        <v>2600</v>
      </c>
      <c r="P96" s="29">
        <v>2600</v>
      </c>
      <c r="Q96" s="34">
        <v>2600</v>
      </c>
      <c r="R96" s="49">
        <v>2600</v>
      </c>
      <c r="S96" s="215">
        <v>2600</v>
      </c>
      <c r="T96" s="207">
        <v>2600</v>
      </c>
      <c r="U96" s="227">
        <v>2600</v>
      </c>
      <c r="V96" s="35">
        <v>2600</v>
      </c>
      <c r="W96" s="36">
        <v>2600</v>
      </c>
      <c r="X96" s="36">
        <v>2600</v>
      </c>
      <c r="Y96" s="28">
        <v>2600</v>
      </c>
      <c r="Z96" s="34">
        <v>2600</v>
      </c>
      <c r="AA96" s="28">
        <v>2600</v>
      </c>
      <c r="AB96" s="94">
        <v>2600</v>
      </c>
      <c r="AC96" s="102">
        <v>2600</v>
      </c>
      <c r="AD96" s="94">
        <v>2600</v>
      </c>
      <c r="AE96" s="94">
        <v>2600</v>
      </c>
      <c r="AF96" s="94">
        <v>2600</v>
      </c>
      <c r="AG96" s="94">
        <v>2600</v>
      </c>
      <c r="AH96" s="94">
        <v>2600</v>
      </c>
      <c r="AI96" s="261">
        <v>2600</v>
      </c>
      <c r="AJ96" s="5">
        <f>IF(AI96&lt;2600,1,0)</f>
        <v>0</v>
      </c>
      <c r="AK96" s="5">
        <f>IF(AI96&lt;2800,1,0)</f>
        <v>1</v>
      </c>
      <c r="AL96" s="5">
        <f>IF(AI96&lt;2600,0,1)</f>
        <v>1</v>
      </c>
      <c r="AM96" s="5">
        <f>IF(AI96&lt;2800,0,1)</f>
        <v>0</v>
      </c>
      <c r="AN96" s="5">
        <f>IF(AI96&lt;2900,0,1)</f>
        <v>0</v>
      </c>
      <c r="AO96" s="5">
        <f>IF(AI96&lt;2950,0,1)</f>
        <v>0</v>
      </c>
      <c r="AP96" s="5">
        <f>IF(AI96&lt;3000,0,1)</f>
        <v>0</v>
      </c>
      <c r="AQ96" s="5">
        <f>IF(AI96=2600,1,0)</f>
        <v>1</v>
      </c>
      <c r="AR96" s="5">
        <f>IF(AI96&gt;2600,1,0)</f>
        <v>0</v>
      </c>
      <c r="AS96" s="5">
        <f>IF(AI96=2800,1,0)</f>
        <v>0</v>
      </c>
    </row>
    <row r="97" spans="1:45" ht="12.75">
      <c r="A97" s="301">
        <v>58004</v>
      </c>
      <c r="B97" s="300" t="s">
        <v>74</v>
      </c>
      <c r="C97" s="231">
        <v>2750</v>
      </c>
      <c r="D97" s="31">
        <v>2750</v>
      </c>
      <c r="E97" s="31">
        <v>2750</v>
      </c>
      <c r="F97" s="31">
        <v>2750</v>
      </c>
      <c r="G97" s="31">
        <v>2750</v>
      </c>
      <c r="H97" s="31">
        <v>2750</v>
      </c>
      <c r="I97" s="31">
        <v>2750</v>
      </c>
      <c r="J97" s="32">
        <v>2750</v>
      </c>
      <c r="K97" s="32">
        <v>2750</v>
      </c>
      <c r="L97" s="32">
        <v>2750</v>
      </c>
      <c r="M97" s="32">
        <v>2750</v>
      </c>
      <c r="N97" s="29">
        <v>2750</v>
      </c>
      <c r="O97" s="29">
        <v>2750</v>
      </c>
      <c r="P97" s="29">
        <v>2750</v>
      </c>
      <c r="Q97" s="34">
        <v>2750</v>
      </c>
      <c r="R97" s="49">
        <v>2750</v>
      </c>
      <c r="S97" s="215">
        <v>2750</v>
      </c>
      <c r="T97" s="207">
        <v>2750</v>
      </c>
      <c r="U97" s="227">
        <v>2750</v>
      </c>
      <c r="V97" s="35">
        <v>2750</v>
      </c>
      <c r="W97" s="36">
        <v>2750</v>
      </c>
      <c r="X97" s="36">
        <v>2750</v>
      </c>
      <c r="Y97" s="28">
        <v>2750</v>
      </c>
      <c r="Z97" s="34">
        <v>2750</v>
      </c>
      <c r="AA97" s="28">
        <v>2750</v>
      </c>
      <c r="AB97" s="94">
        <v>2750</v>
      </c>
      <c r="AC97" s="102">
        <v>2750</v>
      </c>
      <c r="AD97" s="94">
        <v>2750</v>
      </c>
      <c r="AE97" s="94">
        <v>2750</v>
      </c>
      <c r="AF97" s="94">
        <v>2750</v>
      </c>
      <c r="AG97" s="94">
        <v>2750</v>
      </c>
      <c r="AH97" s="94">
        <v>2750</v>
      </c>
      <c r="AI97" s="261">
        <v>2750</v>
      </c>
      <c r="AJ97" s="5">
        <f>IF(AI97&lt;2600,1,0)</f>
        <v>0</v>
      </c>
      <c r="AK97" s="5">
        <f>IF(AI97&lt;2800,1,0)</f>
        <v>1</v>
      </c>
      <c r="AL97" s="5">
        <f>IF(AI97&lt;2600,0,1)</f>
        <v>1</v>
      </c>
      <c r="AM97" s="5">
        <f>IF(AI97&lt;2800,0,1)</f>
        <v>0</v>
      </c>
      <c r="AN97" s="5">
        <f>IF(AI97&lt;2900,0,1)</f>
        <v>0</v>
      </c>
      <c r="AO97" s="5">
        <f>IF(AI97&lt;2950,0,1)</f>
        <v>0</v>
      </c>
      <c r="AP97" s="5">
        <f>IF(AI97&lt;3000,0,1)</f>
        <v>0</v>
      </c>
      <c r="AQ97" s="5">
        <f>IF(AI97=2600,1,0)</f>
        <v>0</v>
      </c>
      <c r="AR97" s="5">
        <f>IF(AI97&gt;2600,1,0)</f>
        <v>1</v>
      </c>
      <c r="AS97" s="5">
        <f>IF(AI97=2800,1,0)</f>
        <v>0</v>
      </c>
    </row>
    <row r="98" spans="1:45" ht="12.75">
      <c r="A98" s="239">
        <v>61003</v>
      </c>
      <c r="B98" s="245" t="s">
        <v>85</v>
      </c>
      <c r="C98" s="232">
        <v>2500</v>
      </c>
      <c r="D98" s="31">
        <v>2500</v>
      </c>
      <c r="E98" s="31">
        <v>2500</v>
      </c>
      <c r="F98" s="31">
        <v>2500</v>
      </c>
      <c r="G98" s="31">
        <v>2500</v>
      </c>
      <c r="H98" s="31">
        <v>2500</v>
      </c>
      <c r="I98" s="31">
        <v>2500</v>
      </c>
      <c r="J98" s="32">
        <v>2500</v>
      </c>
      <c r="K98" s="32">
        <v>2500</v>
      </c>
      <c r="L98" s="32">
        <v>2500</v>
      </c>
      <c r="M98" s="32">
        <v>2500</v>
      </c>
      <c r="N98" s="39">
        <v>2600</v>
      </c>
      <c r="O98" s="29">
        <v>2600</v>
      </c>
      <c r="P98" s="33">
        <v>2600</v>
      </c>
      <c r="Q98" s="29">
        <v>2600</v>
      </c>
      <c r="R98" s="29">
        <v>2600</v>
      </c>
      <c r="S98" s="216">
        <v>2600</v>
      </c>
      <c r="T98" s="208">
        <v>2600</v>
      </c>
      <c r="U98" s="225">
        <v>2600</v>
      </c>
      <c r="V98" s="33">
        <v>2600</v>
      </c>
      <c r="W98" s="33">
        <v>2600</v>
      </c>
      <c r="X98" s="33">
        <v>2600</v>
      </c>
      <c r="Y98" s="29">
        <v>2600</v>
      </c>
      <c r="Z98" s="29">
        <v>2600</v>
      </c>
      <c r="AA98" s="29">
        <v>2600</v>
      </c>
      <c r="AB98" s="96">
        <v>2600</v>
      </c>
      <c r="AC98" s="103">
        <v>2600</v>
      </c>
      <c r="AD98" s="96">
        <v>2600</v>
      </c>
      <c r="AE98" s="96">
        <v>2600</v>
      </c>
      <c r="AF98" s="96">
        <v>2600</v>
      </c>
      <c r="AG98" s="96">
        <v>2800</v>
      </c>
      <c r="AH98" s="254">
        <v>2800</v>
      </c>
      <c r="AI98" s="262">
        <v>2800</v>
      </c>
      <c r="AJ98" s="5">
        <f>IF(AI98&lt;2600,1,0)</f>
        <v>0</v>
      </c>
      <c r="AK98" s="5">
        <f>IF(AI98&lt;2800,1,0)</f>
        <v>0</v>
      </c>
      <c r="AL98" s="5">
        <f>IF(AI98&lt;2600,0,1)</f>
        <v>1</v>
      </c>
      <c r="AM98" s="5">
        <f>IF(AI98&lt;2800,0,1)</f>
        <v>1</v>
      </c>
      <c r="AN98" s="5">
        <f>IF(AI98&lt;2900,0,1)</f>
        <v>0</v>
      </c>
      <c r="AO98" s="5">
        <f>IF(AI98&lt;2950,0,1)</f>
        <v>0</v>
      </c>
      <c r="AP98" s="5">
        <f>IF(AI98&lt;3000,0,1)</f>
        <v>0</v>
      </c>
      <c r="AQ98" s="5">
        <f>IF(AI98=2600,1,0)</f>
        <v>0</v>
      </c>
      <c r="AR98" s="5">
        <f>IF(AI98&gt;2600,1,0)</f>
        <v>1</v>
      </c>
      <c r="AS98" s="5">
        <f>IF(AI98=2800,1,0)</f>
        <v>1</v>
      </c>
    </row>
    <row r="99" spans="1:45" ht="12.75">
      <c r="A99" s="239">
        <v>61010</v>
      </c>
      <c r="B99" s="245" t="s">
        <v>87</v>
      </c>
      <c r="C99" s="231">
        <v>2000</v>
      </c>
      <c r="D99" s="31">
        <v>2000</v>
      </c>
      <c r="E99" s="31">
        <v>2000</v>
      </c>
      <c r="F99" s="31">
        <v>2000</v>
      </c>
      <c r="G99" s="31">
        <v>2000</v>
      </c>
      <c r="H99" s="31">
        <v>2000</v>
      </c>
      <c r="I99" s="31">
        <v>2000</v>
      </c>
      <c r="J99" s="32">
        <v>2000</v>
      </c>
      <c r="K99" s="32">
        <v>2000</v>
      </c>
      <c r="L99" s="32">
        <v>2000</v>
      </c>
      <c r="M99" s="32">
        <v>2000</v>
      </c>
      <c r="N99" s="29">
        <v>2000</v>
      </c>
      <c r="O99" s="29">
        <v>2000</v>
      </c>
      <c r="P99" s="33">
        <v>2000</v>
      </c>
      <c r="Q99" s="38">
        <v>2400</v>
      </c>
      <c r="R99" s="31">
        <v>2400</v>
      </c>
      <c r="S99" s="217">
        <v>2400</v>
      </c>
      <c r="T99" s="208">
        <v>2400</v>
      </c>
      <c r="U99" s="225">
        <v>2400</v>
      </c>
      <c r="V99" s="46">
        <v>2400</v>
      </c>
      <c r="W99" s="47">
        <v>2400</v>
      </c>
      <c r="X99" s="47">
        <v>2400</v>
      </c>
      <c r="Y99" s="30">
        <v>2400</v>
      </c>
      <c r="Z99" s="48">
        <v>2400</v>
      </c>
      <c r="AA99" s="30">
        <v>2400</v>
      </c>
      <c r="AB99" s="95">
        <v>2400</v>
      </c>
      <c r="AC99" s="104">
        <v>2400</v>
      </c>
      <c r="AD99" s="95">
        <v>2400</v>
      </c>
      <c r="AE99" s="95">
        <v>2400</v>
      </c>
      <c r="AF99" s="95">
        <v>2400</v>
      </c>
      <c r="AG99" s="95">
        <v>2400</v>
      </c>
      <c r="AH99" s="255">
        <v>2400</v>
      </c>
      <c r="AI99" s="263">
        <v>2400</v>
      </c>
      <c r="AJ99" s="5">
        <f>IF(AI99&lt;2600,1,0)</f>
        <v>1</v>
      </c>
      <c r="AK99" s="5">
        <f>IF(AI99&lt;2800,1,0)</f>
        <v>1</v>
      </c>
      <c r="AL99" s="5">
        <f>IF(AI99&lt;2600,0,1)</f>
        <v>0</v>
      </c>
      <c r="AM99" s="5">
        <f>IF(AI99&lt;2800,0,1)</f>
        <v>0</v>
      </c>
      <c r="AN99" s="5">
        <f>IF(AI99&lt;2900,0,1)</f>
        <v>0</v>
      </c>
      <c r="AO99" s="5">
        <f>IF(AI99&lt;2950,0,1)</f>
        <v>0</v>
      </c>
      <c r="AP99" s="5">
        <f>IF(AI99&lt;3000,0,1)</f>
        <v>0</v>
      </c>
      <c r="AQ99" s="5">
        <f>IF(AI99=2600,1,0)</f>
        <v>0</v>
      </c>
      <c r="AR99" s="5">
        <f>IF(AI99&gt;2600,1,0)</f>
        <v>0</v>
      </c>
      <c r="AS99" s="5">
        <f>IF(AI99=2800,1,0)</f>
        <v>0</v>
      </c>
    </row>
    <row r="100" spans="1:45" ht="12.75">
      <c r="A100" s="239">
        <v>61012</v>
      </c>
      <c r="B100" s="245" t="s">
        <v>88</v>
      </c>
      <c r="C100" s="232">
        <v>2000</v>
      </c>
      <c r="D100" s="31">
        <v>2000</v>
      </c>
      <c r="E100" s="38">
        <v>2100</v>
      </c>
      <c r="F100" s="38">
        <v>2300</v>
      </c>
      <c r="G100" s="31">
        <v>2300</v>
      </c>
      <c r="H100" s="31">
        <v>2300</v>
      </c>
      <c r="I100" s="31">
        <v>2300</v>
      </c>
      <c r="J100" s="32">
        <v>2300</v>
      </c>
      <c r="K100" s="32">
        <v>2300</v>
      </c>
      <c r="L100" s="32">
        <v>2300</v>
      </c>
      <c r="M100" s="32">
        <v>2300</v>
      </c>
      <c r="N100" s="39">
        <v>2600</v>
      </c>
      <c r="O100" s="29">
        <v>2600</v>
      </c>
      <c r="P100" s="33">
        <v>2600</v>
      </c>
      <c r="Q100" s="31">
        <v>2600</v>
      </c>
      <c r="R100" s="31">
        <v>2600</v>
      </c>
      <c r="S100" s="217">
        <v>2600</v>
      </c>
      <c r="T100" s="208">
        <v>2600</v>
      </c>
      <c r="U100" s="225">
        <v>2600</v>
      </c>
      <c r="V100" s="55">
        <v>2600</v>
      </c>
      <c r="W100" s="33">
        <v>2600</v>
      </c>
      <c r="X100" s="33">
        <v>2600</v>
      </c>
      <c r="Y100" s="29">
        <v>2600</v>
      </c>
      <c r="Z100" s="31">
        <v>2600</v>
      </c>
      <c r="AA100" s="29">
        <v>2600</v>
      </c>
      <c r="AB100" s="96">
        <v>2600</v>
      </c>
      <c r="AC100" s="103">
        <v>2600</v>
      </c>
      <c r="AD100" s="96">
        <v>2600</v>
      </c>
      <c r="AE100" s="96">
        <v>2600</v>
      </c>
      <c r="AF100" s="96">
        <v>2600</v>
      </c>
      <c r="AG100" s="96">
        <v>2600</v>
      </c>
      <c r="AH100" s="254">
        <v>2600</v>
      </c>
      <c r="AI100" s="262">
        <v>2600</v>
      </c>
      <c r="AJ100" s="5">
        <f>IF(AI100&lt;2600,1,0)</f>
        <v>0</v>
      </c>
      <c r="AK100" s="5">
        <f>IF(AI100&lt;2800,1,0)</f>
        <v>1</v>
      </c>
      <c r="AL100" s="5">
        <f>IF(AI100&lt;2600,0,1)</f>
        <v>1</v>
      </c>
      <c r="AM100" s="5">
        <f>IF(AI100&lt;2800,0,1)</f>
        <v>0</v>
      </c>
      <c r="AN100" s="5">
        <f>IF(AI100&lt;2900,0,1)</f>
        <v>0</v>
      </c>
      <c r="AO100" s="5">
        <f>IF(AI100&lt;2950,0,1)</f>
        <v>0</v>
      </c>
      <c r="AP100" s="5">
        <f>IF(AI100&lt;3000,0,1)</f>
        <v>0</v>
      </c>
      <c r="AQ100" s="5">
        <f>IF(AI100=2600,1,0)</f>
        <v>1</v>
      </c>
      <c r="AR100" s="5">
        <f>IF(AI100&gt;2600,1,0)</f>
        <v>0</v>
      </c>
      <c r="AS100" s="5">
        <f>IF(AI100=2800,1,0)</f>
        <v>0</v>
      </c>
    </row>
    <row r="101" spans="1:45" ht="12.75">
      <c r="A101" s="239">
        <v>61019</v>
      </c>
      <c r="B101" s="245" t="s">
        <v>90</v>
      </c>
      <c r="C101" s="231">
        <v>1900</v>
      </c>
      <c r="D101" s="38">
        <v>2300</v>
      </c>
      <c r="E101" s="31">
        <v>2300</v>
      </c>
      <c r="F101" s="31">
        <v>2300</v>
      </c>
      <c r="G101" s="31">
        <v>2300</v>
      </c>
      <c r="H101" s="31">
        <v>2300</v>
      </c>
      <c r="I101" s="31">
        <v>2300</v>
      </c>
      <c r="J101" s="32">
        <v>2300</v>
      </c>
      <c r="K101" s="32">
        <v>2300</v>
      </c>
      <c r="L101" s="32">
        <v>2300</v>
      </c>
      <c r="M101" s="32">
        <v>2300</v>
      </c>
      <c r="N101" s="39">
        <v>2600</v>
      </c>
      <c r="O101" s="29">
        <v>2600</v>
      </c>
      <c r="P101" s="33">
        <v>2600</v>
      </c>
      <c r="Q101" s="31">
        <v>2600</v>
      </c>
      <c r="R101" s="31">
        <v>2600</v>
      </c>
      <c r="S101" s="217">
        <v>2600</v>
      </c>
      <c r="T101" s="208">
        <v>2600</v>
      </c>
      <c r="U101" s="225">
        <v>2600</v>
      </c>
      <c r="V101" s="55">
        <v>2600</v>
      </c>
      <c r="W101" s="33">
        <v>2600</v>
      </c>
      <c r="X101" s="33">
        <v>2600</v>
      </c>
      <c r="Y101" s="29">
        <v>2600</v>
      </c>
      <c r="Z101" s="31">
        <v>2600</v>
      </c>
      <c r="AA101" s="29">
        <v>2600</v>
      </c>
      <c r="AB101" s="96">
        <v>2600</v>
      </c>
      <c r="AC101" s="103">
        <v>2600</v>
      </c>
      <c r="AD101" s="96">
        <v>2600</v>
      </c>
      <c r="AE101" s="96">
        <v>2600</v>
      </c>
      <c r="AF101" s="96">
        <v>2600</v>
      </c>
      <c r="AG101" s="96">
        <v>2600</v>
      </c>
      <c r="AH101" s="254">
        <v>2600</v>
      </c>
      <c r="AI101" s="262">
        <v>2600</v>
      </c>
      <c r="AJ101" s="5">
        <f>IF(AI101&lt;2600,1,0)</f>
        <v>0</v>
      </c>
      <c r="AK101" s="5">
        <f>IF(AI101&lt;2800,1,0)</f>
        <v>1</v>
      </c>
      <c r="AL101" s="5">
        <f>IF(AI101&lt;2600,0,1)</f>
        <v>1</v>
      </c>
      <c r="AM101" s="5">
        <f>IF(AI101&lt;2800,0,1)</f>
        <v>0</v>
      </c>
      <c r="AN101" s="5">
        <f>IF(AI101&lt;2900,0,1)</f>
        <v>0</v>
      </c>
      <c r="AO101" s="5">
        <f>IF(AI101&lt;2950,0,1)</f>
        <v>0</v>
      </c>
      <c r="AP101" s="5">
        <f>IF(AI101&lt;3000,0,1)</f>
        <v>0</v>
      </c>
      <c r="AQ101" s="5">
        <f>IF(AI101=2600,1,0)</f>
        <v>1</v>
      </c>
      <c r="AR101" s="5">
        <f>IF(AI101&gt;2600,1,0)</f>
        <v>0</v>
      </c>
      <c r="AS101" s="5">
        <f>IF(AI101=2800,1,0)</f>
        <v>0</v>
      </c>
    </row>
    <row r="102" spans="1:45" ht="12.75">
      <c r="A102" s="239">
        <v>61024</v>
      </c>
      <c r="B102" s="245" t="s">
        <v>91</v>
      </c>
      <c r="C102" s="231">
        <v>1730</v>
      </c>
      <c r="D102" s="31">
        <v>1730</v>
      </c>
      <c r="E102" s="38">
        <v>1930</v>
      </c>
      <c r="F102" s="38">
        <v>2000</v>
      </c>
      <c r="G102" s="31">
        <v>2000</v>
      </c>
      <c r="H102" s="31">
        <v>2000</v>
      </c>
      <c r="I102" s="31">
        <v>2000</v>
      </c>
      <c r="J102" s="44">
        <v>2200</v>
      </c>
      <c r="K102" s="32">
        <v>2200</v>
      </c>
      <c r="L102" s="32">
        <v>2200</v>
      </c>
      <c r="M102" s="32">
        <v>2200</v>
      </c>
      <c r="N102" s="29">
        <v>2200</v>
      </c>
      <c r="O102" s="39">
        <v>2300</v>
      </c>
      <c r="P102" s="33">
        <v>2300</v>
      </c>
      <c r="Q102" s="31">
        <v>2300</v>
      </c>
      <c r="R102" s="31">
        <v>2300</v>
      </c>
      <c r="S102" s="217">
        <v>2300</v>
      </c>
      <c r="T102" s="208">
        <v>2300</v>
      </c>
      <c r="U102" s="226">
        <v>2500</v>
      </c>
      <c r="V102" s="56">
        <v>2600</v>
      </c>
      <c r="W102" s="47">
        <v>2600</v>
      </c>
      <c r="X102" s="47">
        <v>2600</v>
      </c>
      <c r="Y102" s="30">
        <v>2600</v>
      </c>
      <c r="Z102" s="48">
        <v>2600</v>
      </c>
      <c r="AA102" s="30">
        <v>2600</v>
      </c>
      <c r="AB102" s="95">
        <v>2600</v>
      </c>
      <c r="AC102" s="104">
        <v>2600</v>
      </c>
      <c r="AD102" s="95">
        <v>2600</v>
      </c>
      <c r="AE102" s="95">
        <v>2600</v>
      </c>
      <c r="AF102" s="95">
        <v>2600</v>
      </c>
      <c r="AG102" s="95">
        <v>2800</v>
      </c>
      <c r="AH102" s="255">
        <v>2800</v>
      </c>
      <c r="AI102" s="263">
        <v>2800</v>
      </c>
      <c r="AJ102" s="5">
        <f>IF(AI102&lt;2600,1,0)</f>
        <v>0</v>
      </c>
      <c r="AK102" s="5">
        <f>IF(AI102&lt;2800,1,0)</f>
        <v>0</v>
      </c>
      <c r="AL102" s="5">
        <f>IF(AI102&lt;2600,0,1)</f>
        <v>1</v>
      </c>
      <c r="AM102" s="5">
        <f>IF(AI102&lt;2800,0,1)</f>
        <v>1</v>
      </c>
      <c r="AN102" s="5">
        <f>IF(AI102&lt;2900,0,1)</f>
        <v>0</v>
      </c>
      <c r="AO102" s="5">
        <f>IF(AI102&lt;2950,0,1)</f>
        <v>0</v>
      </c>
      <c r="AP102" s="5">
        <f>IF(AI102&lt;3000,0,1)</f>
        <v>0</v>
      </c>
      <c r="AQ102" s="5">
        <f>IF(AI102=2600,1,0)</f>
        <v>0</v>
      </c>
      <c r="AR102" s="5">
        <f>IF(AI102&gt;2600,1,0)</f>
        <v>1</v>
      </c>
      <c r="AS102" s="5">
        <f>IF(AI102=2800,1,0)</f>
        <v>1</v>
      </c>
    </row>
    <row r="103" spans="1:45" ht="12.75">
      <c r="A103" s="239">
        <v>61028</v>
      </c>
      <c r="B103" s="245" t="s">
        <v>92</v>
      </c>
      <c r="C103" s="231">
        <v>2200</v>
      </c>
      <c r="D103" s="31">
        <v>2200</v>
      </c>
      <c r="E103" s="31">
        <v>2200</v>
      </c>
      <c r="F103" s="31">
        <v>2200</v>
      </c>
      <c r="G103" s="31">
        <v>2200</v>
      </c>
      <c r="H103" s="31">
        <v>2200</v>
      </c>
      <c r="I103" s="31">
        <v>2200</v>
      </c>
      <c r="J103" s="32">
        <v>2200</v>
      </c>
      <c r="K103" s="44">
        <v>2500</v>
      </c>
      <c r="L103" s="32">
        <v>2500</v>
      </c>
      <c r="M103" s="32">
        <v>2500</v>
      </c>
      <c r="N103" s="29">
        <v>2500</v>
      </c>
      <c r="O103" s="29">
        <v>2500</v>
      </c>
      <c r="P103" s="33">
        <v>2500</v>
      </c>
      <c r="Q103" s="31">
        <v>2500</v>
      </c>
      <c r="R103" s="31">
        <v>2500</v>
      </c>
      <c r="S103" s="217">
        <v>2500</v>
      </c>
      <c r="T103" s="208">
        <v>2500</v>
      </c>
      <c r="U103" s="225">
        <v>2500</v>
      </c>
      <c r="V103" s="55">
        <v>2500</v>
      </c>
      <c r="W103" s="33">
        <v>2500</v>
      </c>
      <c r="X103" s="33">
        <v>2500</v>
      </c>
      <c r="Y103" s="29">
        <v>2500</v>
      </c>
      <c r="Z103" s="31">
        <v>2500</v>
      </c>
      <c r="AA103" s="29">
        <v>2500</v>
      </c>
      <c r="AB103" s="96">
        <v>2500</v>
      </c>
      <c r="AC103" s="103">
        <v>2500</v>
      </c>
      <c r="AD103" s="96">
        <v>2500</v>
      </c>
      <c r="AE103" s="96">
        <v>2500</v>
      </c>
      <c r="AF103" s="96">
        <v>2500</v>
      </c>
      <c r="AG103" s="96">
        <v>2500</v>
      </c>
      <c r="AH103" s="254">
        <v>2500</v>
      </c>
      <c r="AI103" s="262">
        <v>2500</v>
      </c>
      <c r="AJ103" s="5">
        <f>IF(AI103&lt;2600,1,0)</f>
        <v>1</v>
      </c>
      <c r="AK103" s="5">
        <f>IF(AI103&lt;2800,1,0)</f>
        <v>1</v>
      </c>
      <c r="AL103" s="5">
        <f>IF(AI103&lt;2600,0,1)</f>
        <v>0</v>
      </c>
      <c r="AM103" s="5">
        <f>IF(AI103&lt;2800,0,1)</f>
        <v>0</v>
      </c>
      <c r="AN103" s="5">
        <f>IF(AI103&lt;2900,0,1)</f>
        <v>0</v>
      </c>
      <c r="AO103" s="5">
        <f>IF(AI103&lt;2950,0,1)</f>
        <v>0</v>
      </c>
      <c r="AP103" s="5">
        <f>IF(AI103&lt;3000,0,1)</f>
        <v>0</v>
      </c>
      <c r="AQ103" s="5">
        <f>IF(AI103=2600,1,0)</f>
        <v>0</v>
      </c>
      <c r="AR103" s="5">
        <f>IF(AI103&gt;2600,1,0)</f>
        <v>0</v>
      </c>
      <c r="AS103" s="5">
        <f>IF(AI103=2800,1,0)</f>
        <v>0</v>
      </c>
    </row>
    <row r="104" spans="1:45" ht="12.75">
      <c r="A104" s="239">
        <v>61031</v>
      </c>
      <c r="B104" s="245" t="s">
        <v>246</v>
      </c>
      <c r="C104" s="232">
        <v>2650</v>
      </c>
      <c r="D104" s="31">
        <v>2650</v>
      </c>
      <c r="E104" s="38">
        <v>2850</v>
      </c>
      <c r="F104" s="42">
        <v>2815</v>
      </c>
      <c r="G104" s="31">
        <v>2815</v>
      </c>
      <c r="H104" s="31">
        <v>2815</v>
      </c>
      <c r="I104" s="38">
        <v>3100</v>
      </c>
      <c r="J104" s="32">
        <v>3100</v>
      </c>
      <c r="K104" s="32">
        <v>3100</v>
      </c>
      <c r="L104" s="32">
        <v>3100</v>
      </c>
      <c r="M104" s="32">
        <v>3100</v>
      </c>
      <c r="N104" s="29">
        <v>3100</v>
      </c>
      <c r="O104" s="29">
        <v>3100</v>
      </c>
      <c r="P104" s="33">
        <v>3100</v>
      </c>
      <c r="Q104" s="31">
        <v>3100</v>
      </c>
      <c r="R104" s="31">
        <v>3100</v>
      </c>
      <c r="S104" s="217">
        <v>3100</v>
      </c>
      <c r="T104" s="208">
        <v>3100</v>
      </c>
      <c r="U104" s="225">
        <v>3100</v>
      </c>
      <c r="V104" s="55">
        <v>3100</v>
      </c>
      <c r="W104" s="33">
        <v>3100</v>
      </c>
      <c r="X104" s="33">
        <v>3100</v>
      </c>
      <c r="Y104" s="29">
        <v>3100</v>
      </c>
      <c r="Z104" s="31">
        <v>3100</v>
      </c>
      <c r="AA104" s="29">
        <v>3100</v>
      </c>
      <c r="AB104" s="96">
        <v>3100</v>
      </c>
      <c r="AC104" s="103">
        <v>3100</v>
      </c>
      <c r="AD104" s="96">
        <v>3100</v>
      </c>
      <c r="AE104" s="96">
        <v>3100</v>
      </c>
      <c r="AF104" s="96">
        <v>3100</v>
      </c>
      <c r="AG104" s="96">
        <v>3100</v>
      </c>
      <c r="AH104" s="254">
        <v>3100</v>
      </c>
      <c r="AI104" s="262">
        <v>3100</v>
      </c>
      <c r="AJ104" s="5">
        <f>IF(AI104&lt;2600,1,0)</f>
        <v>0</v>
      </c>
      <c r="AK104" s="5">
        <f>IF(AI104&lt;2800,1,0)</f>
        <v>0</v>
      </c>
      <c r="AL104" s="5">
        <f>IF(AI104&lt;2600,0,1)</f>
        <v>1</v>
      </c>
      <c r="AM104" s="5">
        <f>IF(AI104&lt;2800,0,1)</f>
        <v>1</v>
      </c>
      <c r="AN104" s="5">
        <f>IF(AI104&lt;2900,0,1)</f>
        <v>1</v>
      </c>
      <c r="AO104" s="5">
        <f>IF(AI104&lt;2950,0,1)</f>
        <v>1</v>
      </c>
      <c r="AP104" s="5">
        <f>IF(AI104&lt;3000,0,1)</f>
        <v>1</v>
      </c>
      <c r="AQ104" s="5">
        <f>IF(AI104=2600,1,0)</f>
        <v>0</v>
      </c>
      <c r="AR104" s="5">
        <f>IF(AI104&gt;2600,1,0)</f>
        <v>1</v>
      </c>
      <c r="AS104" s="5">
        <f>IF(AI104=2800,1,0)</f>
        <v>0</v>
      </c>
    </row>
    <row r="105" spans="1:45" ht="12.75">
      <c r="A105" s="239">
        <v>61039</v>
      </c>
      <c r="B105" s="245" t="s">
        <v>93</v>
      </c>
      <c r="C105" s="232">
        <v>2304</v>
      </c>
      <c r="D105" s="31">
        <v>2304</v>
      </c>
      <c r="E105" s="31">
        <v>2304</v>
      </c>
      <c r="F105" s="31">
        <v>2304</v>
      </c>
      <c r="G105" s="31">
        <v>2304</v>
      </c>
      <c r="H105" s="31">
        <v>2304</v>
      </c>
      <c r="I105" s="42">
        <v>2302</v>
      </c>
      <c r="J105" s="32">
        <v>2304</v>
      </c>
      <c r="K105" s="32">
        <v>2304</v>
      </c>
      <c r="L105" s="32">
        <v>2304</v>
      </c>
      <c r="M105" s="32">
        <v>2304</v>
      </c>
      <c r="N105" s="39">
        <v>2600</v>
      </c>
      <c r="O105" s="29">
        <v>2600</v>
      </c>
      <c r="P105" s="33">
        <v>2600</v>
      </c>
      <c r="Q105" s="29">
        <v>2600</v>
      </c>
      <c r="R105" s="29">
        <v>2600</v>
      </c>
      <c r="S105" s="216">
        <v>2600</v>
      </c>
      <c r="T105" s="208">
        <v>2600</v>
      </c>
      <c r="U105" s="225">
        <v>2600</v>
      </c>
      <c r="V105" s="33">
        <v>2600</v>
      </c>
      <c r="W105" s="33">
        <v>2600</v>
      </c>
      <c r="X105" s="33">
        <v>2600</v>
      </c>
      <c r="Y105" s="29">
        <v>2600</v>
      </c>
      <c r="Z105" s="29">
        <v>2600</v>
      </c>
      <c r="AA105" s="29">
        <v>2600</v>
      </c>
      <c r="AB105" s="96">
        <v>2600</v>
      </c>
      <c r="AC105" s="103">
        <v>2600</v>
      </c>
      <c r="AD105" s="96">
        <v>2600</v>
      </c>
      <c r="AE105" s="96">
        <v>2600</v>
      </c>
      <c r="AF105" s="96">
        <v>2600</v>
      </c>
      <c r="AG105" s="96">
        <v>2600</v>
      </c>
      <c r="AH105" s="254">
        <v>2600</v>
      </c>
      <c r="AI105" s="262">
        <v>2600</v>
      </c>
      <c r="AJ105" s="5">
        <f>IF(AI105&lt;2600,1,0)</f>
        <v>0</v>
      </c>
      <c r="AK105" s="5">
        <f>IF(AI105&lt;2800,1,0)</f>
        <v>1</v>
      </c>
      <c r="AL105" s="5">
        <f>IF(AI105&lt;2600,0,1)</f>
        <v>1</v>
      </c>
      <c r="AM105" s="5">
        <f>IF(AI105&lt;2800,0,1)</f>
        <v>0</v>
      </c>
      <c r="AN105" s="5">
        <f>IF(AI105&lt;2900,0,1)</f>
        <v>0</v>
      </c>
      <c r="AO105" s="5">
        <f>IF(AI105&lt;2950,0,1)</f>
        <v>0</v>
      </c>
      <c r="AP105" s="5">
        <f>IF(AI105&lt;3000,0,1)</f>
        <v>0</v>
      </c>
      <c r="AQ105" s="5">
        <f>IF(AI105=2600,1,0)</f>
        <v>1</v>
      </c>
      <c r="AR105" s="5">
        <f>IF(AI105&gt;2600,1,0)</f>
        <v>0</v>
      </c>
      <c r="AS105" s="5">
        <f>IF(AI105=2800,1,0)</f>
        <v>0</v>
      </c>
    </row>
    <row r="106" spans="1:45" ht="12.75">
      <c r="A106" s="239">
        <v>61041</v>
      </c>
      <c r="B106" s="245" t="s">
        <v>94</v>
      </c>
      <c r="C106" s="231">
        <v>2500</v>
      </c>
      <c r="D106" s="31">
        <v>2500</v>
      </c>
      <c r="E106" s="31">
        <v>2500</v>
      </c>
      <c r="F106" s="31">
        <v>2500</v>
      </c>
      <c r="G106" s="31">
        <v>2500</v>
      </c>
      <c r="H106" s="31">
        <v>2500</v>
      </c>
      <c r="I106" s="38">
        <v>2800</v>
      </c>
      <c r="J106" s="32">
        <v>2800</v>
      </c>
      <c r="K106" s="32">
        <v>2800</v>
      </c>
      <c r="L106" s="32">
        <v>2800</v>
      </c>
      <c r="M106" s="32">
        <v>2800</v>
      </c>
      <c r="N106" s="29">
        <v>2800</v>
      </c>
      <c r="O106" s="29">
        <v>2800</v>
      </c>
      <c r="P106" s="33">
        <v>2800</v>
      </c>
      <c r="Q106" s="31">
        <v>2800</v>
      </c>
      <c r="R106" s="31">
        <v>2800</v>
      </c>
      <c r="S106" s="217">
        <v>2800</v>
      </c>
      <c r="T106" s="208">
        <v>2800</v>
      </c>
      <c r="U106" s="225">
        <v>2800</v>
      </c>
      <c r="V106" s="55">
        <v>2800</v>
      </c>
      <c r="W106" s="33">
        <v>2800</v>
      </c>
      <c r="X106" s="33">
        <v>2800</v>
      </c>
      <c r="Y106" s="29">
        <v>2800</v>
      </c>
      <c r="Z106" s="31">
        <v>2800</v>
      </c>
      <c r="AA106" s="29">
        <v>2800</v>
      </c>
      <c r="AB106" s="96">
        <v>2800</v>
      </c>
      <c r="AC106" s="103">
        <v>2800</v>
      </c>
      <c r="AD106" s="96">
        <v>2800</v>
      </c>
      <c r="AE106" s="96">
        <v>2800</v>
      </c>
      <c r="AF106" s="96">
        <v>2800</v>
      </c>
      <c r="AG106" s="96">
        <v>2800</v>
      </c>
      <c r="AH106" s="254">
        <v>2800</v>
      </c>
      <c r="AI106" s="262">
        <v>2800</v>
      </c>
      <c r="AJ106" s="5">
        <f>IF(AI106&lt;2600,1,0)</f>
        <v>0</v>
      </c>
      <c r="AK106" s="5">
        <f>IF(AI106&lt;2800,1,0)</f>
        <v>0</v>
      </c>
      <c r="AL106" s="5">
        <f>IF(AI106&lt;2600,0,1)</f>
        <v>1</v>
      </c>
      <c r="AM106" s="5">
        <f>IF(AI106&lt;2800,0,1)</f>
        <v>1</v>
      </c>
      <c r="AN106" s="5">
        <f>IF(AI106&lt;2900,0,1)</f>
        <v>0</v>
      </c>
      <c r="AO106" s="5">
        <f>IF(AI106&lt;2950,0,1)</f>
        <v>0</v>
      </c>
      <c r="AP106" s="5">
        <f>IF(AI106&lt;3000,0,1)</f>
        <v>0</v>
      </c>
      <c r="AQ106" s="5">
        <f>IF(AI106=2600,1,0)</f>
        <v>0</v>
      </c>
      <c r="AR106" s="5">
        <f>IF(AI106&gt;2600,1,0)</f>
        <v>1</v>
      </c>
      <c r="AS106" s="5">
        <f>IF(AI106=2800,1,0)</f>
        <v>1</v>
      </c>
    </row>
    <row r="107" spans="1:45" ht="12.75">
      <c r="A107" s="239">
        <v>61043</v>
      </c>
      <c r="B107" s="245" t="s">
        <v>95</v>
      </c>
      <c r="C107" s="231">
        <v>1730</v>
      </c>
      <c r="D107" s="31">
        <v>1730</v>
      </c>
      <c r="E107" s="38">
        <v>2100</v>
      </c>
      <c r="F107" s="31">
        <v>2100</v>
      </c>
      <c r="G107" s="31">
        <v>2100</v>
      </c>
      <c r="H107" s="38">
        <v>2800</v>
      </c>
      <c r="I107" s="31">
        <v>2800</v>
      </c>
      <c r="J107" s="32">
        <v>2800</v>
      </c>
      <c r="K107" s="32">
        <v>2800</v>
      </c>
      <c r="L107" s="32">
        <v>2800</v>
      </c>
      <c r="M107" s="32">
        <v>2800</v>
      </c>
      <c r="N107" s="29">
        <v>2800</v>
      </c>
      <c r="O107" s="29">
        <v>2800</v>
      </c>
      <c r="P107" s="33">
        <v>2800</v>
      </c>
      <c r="Q107" s="31">
        <v>2800</v>
      </c>
      <c r="R107" s="42">
        <v>2650</v>
      </c>
      <c r="S107" s="217">
        <v>2650</v>
      </c>
      <c r="T107" s="208">
        <v>2650</v>
      </c>
      <c r="U107" s="225">
        <v>2650</v>
      </c>
      <c r="V107" s="55">
        <v>2650</v>
      </c>
      <c r="W107" s="33">
        <v>2650</v>
      </c>
      <c r="X107" s="33">
        <v>2650</v>
      </c>
      <c r="Y107" s="29">
        <v>2650</v>
      </c>
      <c r="Z107" s="31">
        <v>2650</v>
      </c>
      <c r="AA107" s="29">
        <v>2650</v>
      </c>
      <c r="AB107" s="96">
        <v>2650</v>
      </c>
      <c r="AC107" s="103">
        <v>2650</v>
      </c>
      <c r="AD107" s="96">
        <v>2650</v>
      </c>
      <c r="AE107" s="96">
        <v>2650</v>
      </c>
      <c r="AF107" s="96">
        <v>2650</v>
      </c>
      <c r="AG107" s="96">
        <v>2650</v>
      </c>
      <c r="AH107" s="254">
        <v>2650</v>
      </c>
      <c r="AI107" s="262">
        <v>2650</v>
      </c>
      <c r="AJ107" s="5">
        <f>IF(AI107&lt;2600,1,0)</f>
        <v>0</v>
      </c>
      <c r="AK107" s="5">
        <f>IF(AI107&lt;2800,1,0)</f>
        <v>1</v>
      </c>
      <c r="AL107" s="5">
        <f>IF(AI107&lt;2600,0,1)</f>
        <v>1</v>
      </c>
      <c r="AM107" s="5">
        <f>IF(AI107&lt;2800,0,1)</f>
        <v>0</v>
      </c>
      <c r="AN107" s="5">
        <f>IF(AI107&lt;2900,0,1)</f>
        <v>0</v>
      </c>
      <c r="AO107" s="5">
        <f>IF(AI107&lt;2950,0,1)</f>
        <v>0</v>
      </c>
      <c r="AP107" s="5">
        <f>IF(AI107&lt;3000,0,1)</f>
        <v>0</v>
      </c>
      <c r="AQ107" s="5">
        <f>IF(AI107=2600,1,0)</f>
        <v>0</v>
      </c>
      <c r="AR107" s="5">
        <f>IF(AI107&gt;2600,1,0)</f>
        <v>1</v>
      </c>
      <c r="AS107" s="5">
        <f>IF(AI107=2800,1,0)</f>
        <v>0</v>
      </c>
    </row>
    <row r="108" spans="1:45" ht="12.75">
      <c r="A108" s="239">
        <v>61048</v>
      </c>
      <c r="B108" s="245" t="s">
        <v>96</v>
      </c>
      <c r="C108" s="231">
        <v>1750</v>
      </c>
      <c r="D108" s="31">
        <v>1750</v>
      </c>
      <c r="E108" s="38">
        <v>1900</v>
      </c>
      <c r="F108" s="38">
        <v>2000</v>
      </c>
      <c r="G108" s="31">
        <v>2000</v>
      </c>
      <c r="H108" s="31">
        <v>2000</v>
      </c>
      <c r="I108" s="31">
        <v>2000</v>
      </c>
      <c r="J108" s="32">
        <v>2000</v>
      </c>
      <c r="K108" s="32">
        <v>2000</v>
      </c>
      <c r="L108" s="32">
        <v>2000</v>
      </c>
      <c r="M108" s="32">
        <v>2000</v>
      </c>
      <c r="N108" s="39">
        <v>2200</v>
      </c>
      <c r="O108" s="29">
        <v>2200</v>
      </c>
      <c r="P108" s="33">
        <v>2200</v>
      </c>
      <c r="Q108" s="31">
        <v>2200</v>
      </c>
      <c r="R108" s="31">
        <v>2200</v>
      </c>
      <c r="S108" s="217">
        <v>2200</v>
      </c>
      <c r="T108" s="208">
        <v>2200</v>
      </c>
      <c r="U108" s="226">
        <v>2400</v>
      </c>
      <c r="V108" s="55">
        <v>2400</v>
      </c>
      <c r="W108" s="33">
        <v>2400</v>
      </c>
      <c r="X108" s="33">
        <v>2400</v>
      </c>
      <c r="Y108" s="29">
        <v>2400</v>
      </c>
      <c r="Z108" s="31">
        <v>2400</v>
      </c>
      <c r="AA108" s="29">
        <v>2400</v>
      </c>
      <c r="AB108" s="96">
        <v>2400</v>
      </c>
      <c r="AC108" s="103">
        <v>2400</v>
      </c>
      <c r="AD108" s="96">
        <v>2400</v>
      </c>
      <c r="AE108" s="96">
        <v>2400</v>
      </c>
      <c r="AF108" s="96">
        <v>2400</v>
      </c>
      <c r="AG108" s="96">
        <v>2400</v>
      </c>
      <c r="AH108" s="254">
        <v>2400</v>
      </c>
      <c r="AI108" s="295">
        <v>2600</v>
      </c>
      <c r="AJ108" s="5">
        <f>IF(AI108&lt;2600,1,0)</f>
        <v>0</v>
      </c>
      <c r="AK108" s="5">
        <f>IF(AI108&lt;2800,1,0)</f>
        <v>1</v>
      </c>
      <c r="AL108" s="5">
        <f>IF(AI108&lt;2600,0,1)</f>
        <v>1</v>
      </c>
      <c r="AM108" s="5">
        <f>IF(AI108&lt;2800,0,1)</f>
        <v>0</v>
      </c>
      <c r="AN108" s="5">
        <f>IF(AI108&lt;2900,0,1)</f>
        <v>0</v>
      </c>
      <c r="AO108" s="5">
        <f>IF(AI108&lt;2950,0,1)</f>
        <v>0</v>
      </c>
      <c r="AP108" s="5">
        <f>IF(AI108&lt;3000,0,1)</f>
        <v>0</v>
      </c>
      <c r="AQ108" s="5">
        <f>IF(AI108=2600,1,0)</f>
        <v>1</v>
      </c>
      <c r="AR108" s="5">
        <f>IF(AI108&gt;2600,1,0)</f>
        <v>0</v>
      </c>
      <c r="AS108" s="5">
        <f>IF(AI108=2800,1,0)</f>
        <v>0</v>
      </c>
    </row>
    <row r="109" spans="1:45" ht="12.75">
      <c r="A109" s="239">
        <v>61063</v>
      </c>
      <c r="B109" s="245" t="s">
        <v>98</v>
      </c>
      <c r="C109" s="231">
        <v>1800</v>
      </c>
      <c r="D109" s="38">
        <v>2000</v>
      </c>
      <c r="E109" s="31">
        <v>2000</v>
      </c>
      <c r="F109" s="31">
        <v>2000</v>
      </c>
      <c r="G109" s="31">
        <v>2000</v>
      </c>
      <c r="H109" s="38">
        <v>2300</v>
      </c>
      <c r="I109" s="31">
        <v>2300</v>
      </c>
      <c r="J109" s="32">
        <v>2300</v>
      </c>
      <c r="K109" s="32">
        <v>2300</v>
      </c>
      <c r="L109" s="32">
        <v>2300</v>
      </c>
      <c r="M109" s="32">
        <v>2300</v>
      </c>
      <c r="N109" s="29">
        <v>2300</v>
      </c>
      <c r="O109" s="29">
        <v>2300</v>
      </c>
      <c r="P109" s="41">
        <v>2600</v>
      </c>
      <c r="Q109" s="31">
        <v>2600</v>
      </c>
      <c r="R109" s="31">
        <v>2600</v>
      </c>
      <c r="S109" s="217">
        <v>2600</v>
      </c>
      <c r="T109" s="208">
        <v>2600</v>
      </c>
      <c r="U109" s="225">
        <v>2600</v>
      </c>
      <c r="V109" s="55">
        <v>2600</v>
      </c>
      <c r="W109" s="33">
        <v>2600</v>
      </c>
      <c r="X109" s="33">
        <v>2600</v>
      </c>
      <c r="Y109" s="29">
        <v>2600</v>
      </c>
      <c r="Z109" s="31">
        <v>2600</v>
      </c>
      <c r="AA109" s="29">
        <v>2600</v>
      </c>
      <c r="AB109" s="96">
        <v>2600</v>
      </c>
      <c r="AC109" s="103">
        <v>2600</v>
      </c>
      <c r="AD109" s="96">
        <v>2600</v>
      </c>
      <c r="AE109" s="96">
        <v>2600</v>
      </c>
      <c r="AF109" s="96">
        <v>2600</v>
      </c>
      <c r="AG109" s="96">
        <v>2600</v>
      </c>
      <c r="AH109" s="254">
        <v>2600</v>
      </c>
      <c r="AI109" s="262">
        <v>2600</v>
      </c>
      <c r="AJ109" s="5">
        <f>IF(AI109&lt;2600,1,0)</f>
        <v>0</v>
      </c>
      <c r="AK109" s="5">
        <f>IF(AI109&lt;2800,1,0)</f>
        <v>1</v>
      </c>
      <c r="AL109" s="5">
        <f>IF(AI109&lt;2600,0,1)</f>
        <v>1</v>
      </c>
      <c r="AM109" s="5">
        <f>IF(AI109&lt;2800,0,1)</f>
        <v>0</v>
      </c>
      <c r="AN109" s="5">
        <f>IF(AI109&lt;2900,0,1)</f>
        <v>0</v>
      </c>
      <c r="AO109" s="5">
        <f>IF(AI109&lt;2950,0,1)</f>
        <v>0</v>
      </c>
      <c r="AP109" s="5">
        <f>IF(AI109&lt;3000,0,1)</f>
        <v>0</v>
      </c>
      <c r="AQ109" s="5">
        <f>IF(AI109=2600,1,0)</f>
        <v>1</v>
      </c>
      <c r="AR109" s="5">
        <f>IF(AI109&gt;2600,1,0)</f>
        <v>0</v>
      </c>
      <c r="AS109" s="5">
        <f>IF(AI109=2800,1,0)</f>
        <v>0</v>
      </c>
    </row>
    <row r="110" spans="1:45" ht="12.75">
      <c r="A110" s="239">
        <v>61068</v>
      </c>
      <c r="B110" s="245" t="s">
        <v>99</v>
      </c>
      <c r="C110" s="231">
        <v>2400</v>
      </c>
      <c r="D110" s="31">
        <v>2400</v>
      </c>
      <c r="E110" s="31">
        <v>2400</v>
      </c>
      <c r="F110" s="31">
        <v>2400</v>
      </c>
      <c r="G110" s="31">
        <v>2400</v>
      </c>
      <c r="H110" s="31">
        <v>2400</v>
      </c>
      <c r="I110" s="31">
        <v>2400</v>
      </c>
      <c r="J110" s="44">
        <v>2700</v>
      </c>
      <c r="K110" s="32">
        <v>2700</v>
      </c>
      <c r="L110" s="32">
        <v>2700</v>
      </c>
      <c r="M110" s="32">
        <v>2700</v>
      </c>
      <c r="N110" s="29">
        <v>2700</v>
      </c>
      <c r="O110" s="29">
        <v>2700</v>
      </c>
      <c r="P110" s="33">
        <v>2700</v>
      </c>
      <c r="Q110" s="31">
        <v>2700</v>
      </c>
      <c r="R110" s="31">
        <v>2700</v>
      </c>
      <c r="S110" s="217">
        <v>2700</v>
      </c>
      <c r="T110" s="208">
        <v>2700</v>
      </c>
      <c r="U110" s="225">
        <v>2700</v>
      </c>
      <c r="V110" s="55">
        <v>2700</v>
      </c>
      <c r="W110" s="33">
        <v>2700</v>
      </c>
      <c r="X110" s="33">
        <v>2700</v>
      </c>
      <c r="Y110" s="29">
        <v>2700</v>
      </c>
      <c r="Z110" s="31">
        <v>2700</v>
      </c>
      <c r="AA110" s="29">
        <v>2700</v>
      </c>
      <c r="AB110" s="96">
        <v>2700</v>
      </c>
      <c r="AC110" s="103">
        <v>2700</v>
      </c>
      <c r="AD110" s="96">
        <v>2700</v>
      </c>
      <c r="AE110" s="96">
        <v>2700</v>
      </c>
      <c r="AF110" s="96">
        <v>2700</v>
      </c>
      <c r="AG110" s="96">
        <v>2700</v>
      </c>
      <c r="AH110" s="254">
        <v>2700</v>
      </c>
      <c r="AI110" s="262">
        <v>2700</v>
      </c>
      <c r="AJ110" s="5">
        <f>IF(AI110&lt;2600,1,0)</f>
        <v>0</v>
      </c>
      <c r="AK110" s="5">
        <f>IF(AI110&lt;2800,1,0)</f>
        <v>1</v>
      </c>
      <c r="AL110" s="5">
        <f>IF(AI110&lt;2600,0,1)</f>
        <v>1</v>
      </c>
      <c r="AM110" s="5">
        <f>IF(AI110&lt;2800,0,1)</f>
        <v>0</v>
      </c>
      <c r="AN110" s="5">
        <f>IF(AI110&lt;2900,0,1)</f>
        <v>0</v>
      </c>
      <c r="AO110" s="5">
        <f>IF(AI110&lt;2950,0,1)</f>
        <v>0</v>
      </c>
      <c r="AP110" s="5">
        <f>IF(AI110&lt;3000,0,1)</f>
        <v>0</v>
      </c>
      <c r="AQ110" s="5">
        <f>IF(AI110=2600,1,0)</f>
        <v>0</v>
      </c>
      <c r="AR110" s="5">
        <f>IF(AI110&gt;2600,1,0)</f>
        <v>1</v>
      </c>
      <c r="AS110" s="5">
        <f>IF(AI110=2800,1,0)</f>
        <v>0</v>
      </c>
    </row>
    <row r="111" spans="1:45" ht="12.75">
      <c r="A111" s="239">
        <v>61072</v>
      </c>
      <c r="B111" s="245" t="s">
        <v>100</v>
      </c>
      <c r="C111" s="231">
        <v>2250</v>
      </c>
      <c r="D111" s="31">
        <v>2250</v>
      </c>
      <c r="E111" s="31">
        <v>2250</v>
      </c>
      <c r="F111" s="31">
        <v>2250</v>
      </c>
      <c r="G111" s="31">
        <v>2250</v>
      </c>
      <c r="H111" s="31">
        <v>2250</v>
      </c>
      <c r="I111" s="31">
        <v>2250</v>
      </c>
      <c r="J111" s="44">
        <v>2490</v>
      </c>
      <c r="K111" s="32">
        <v>2490</v>
      </c>
      <c r="L111" s="32">
        <v>2490</v>
      </c>
      <c r="M111" s="32">
        <v>2490</v>
      </c>
      <c r="N111" s="29">
        <v>2490</v>
      </c>
      <c r="O111" s="39">
        <v>2600</v>
      </c>
      <c r="P111" s="33">
        <v>2600</v>
      </c>
      <c r="Q111" s="31">
        <v>2600</v>
      </c>
      <c r="R111" s="31">
        <v>2600</v>
      </c>
      <c r="S111" s="217">
        <v>2600</v>
      </c>
      <c r="T111" s="208">
        <v>2600</v>
      </c>
      <c r="U111" s="225">
        <v>2600</v>
      </c>
      <c r="V111" s="55">
        <v>2600</v>
      </c>
      <c r="W111" s="33">
        <v>2600</v>
      </c>
      <c r="X111" s="33">
        <v>2600</v>
      </c>
      <c r="Y111" s="29">
        <v>2600</v>
      </c>
      <c r="Z111" s="31">
        <v>2600</v>
      </c>
      <c r="AA111" s="29">
        <v>2600</v>
      </c>
      <c r="AB111" s="96">
        <v>2600</v>
      </c>
      <c r="AC111" s="103">
        <v>2600</v>
      </c>
      <c r="AD111" s="96">
        <v>2600</v>
      </c>
      <c r="AE111" s="96">
        <v>2600</v>
      </c>
      <c r="AF111" s="96">
        <v>2600</v>
      </c>
      <c r="AG111" s="96">
        <v>2600</v>
      </c>
      <c r="AH111" s="254">
        <v>2600</v>
      </c>
      <c r="AI111" s="262">
        <v>2600</v>
      </c>
      <c r="AJ111" s="5">
        <f>IF(AI111&lt;2600,1,0)</f>
        <v>0</v>
      </c>
      <c r="AK111" s="5">
        <f>IF(AI111&lt;2800,1,0)</f>
        <v>1</v>
      </c>
      <c r="AL111" s="5">
        <f>IF(AI111&lt;2600,0,1)</f>
        <v>1</v>
      </c>
      <c r="AM111" s="5">
        <f>IF(AI111&lt;2800,0,1)</f>
        <v>0</v>
      </c>
      <c r="AN111" s="5">
        <f>IF(AI111&lt;2900,0,1)</f>
        <v>0</v>
      </c>
      <c r="AO111" s="5">
        <f>IF(AI111&lt;2950,0,1)</f>
        <v>0</v>
      </c>
      <c r="AP111" s="5">
        <f>IF(AI111&lt;3000,0,1)</f>
        <v>0</v>
      </c>
      <c r="AQ111" s="5">
        <f>IF(AI111=2600,1,0)</f>
        <v>1</v>
      </c>
      <c r="AR111" s="5">
        <f>IF(AI111&gt;2600,1,0)</f>
        <v>0</v>
      </c>
      <c r="AS111" s="5">
        <f>IF(AI111=2800,1,0)</f>
        <v>0</v>
      </c>
    </row>
    <row r="112" spans="1:45" ht="12.75">
      <c r="A112" s="239">
        <v>61079</v>
      </c>
      <c r="B112" s="245" t="s">
        <v>86</v>
      </c>
      <c r="C112" s="231">
        <v>1750</v>
      </c>
      <c r="D112" s="31">
        <v>1750</v>
      </c>
      <c r="E112" s="31">
        <v>1750</v>
      </c>
      <c r="F112" s="31">
        <v>1750</v>
      </c>
      <c r="G112" s="31">
        <v>1750</v>
      </c>
      <c r="H112" s="31">
        <v>1750</v>
      </c>
      <c r="I112" s="38">
        <v>1980</v>
      </c>
      <c r="J112" s="32">
        <v>1980</v>
      </c>
      <c r="K112" s="32">
        <v>1980</v>
      </c>
      <c r="L112" s="32">
        <v>1980</v>
      </c>
      <c r="M112" s="32">
        <v>1980</v>
      </c>
      <c r="N112" s="39">
        <v>2600</v>
      </c>
      <c r="O112" s="29">
        <v>2600</v>
      </c>
      <c r="P112" s="33">
        <v>2600</v>
      </c>
      <c r="Q112" s="31">
        <v>2600</v>
      </c>
      <c r="R112" s="31">
        <v>2600</v>
      </c>
      <c r="S112" s="217">
        <v>2600</v>
      </c>
      <c r="T112" s="208">
        <v>2600</v>
      </c>
      <c r="U112" s="225">
        <v>2600</v>
      </c>
      <c r="V112" s="55">
        <v>2600</v>
      </c>
      <c r="W112" s="33">
        <v>2600</v>
      </c>
      <c r="X112" s="33">
        <v>2600</v>
      </c>
      <c r="Y112" s="29">
        <v>2600</v>
      </c>
      <c r="Z112" s="31">
        <v>2600</v>
      </c>
      <c r="AA112" s="29">
        <v>2600</v>
      </c>
      <c r="AB112" s="96">
        <v>2600</v>
      </c>
      <c r="AC112" s="103">
        <v>2600</v>
      </c>
      <c r="AD112" s="96">
        <v>2600</v>
      </c>
      <c r="AE112" s="96">
        <v>2600</v>
      </c>
      <c r="AF112" s="96">
        <v>2600</v>
      </c>
      <c r="AG112" s="96">
        <v>2600</v>
      </c>
      <c r="AH112" s="254">
        <v>2600</v>
      </c>
      <c r="AI112" s="262">
        <v>2600</v>
      </c>
      <c r="AJ112" s="5">
        <f>IF(AI112&lt;2600,1,0)</f>
        <v>0</v>
      </c>
      <c r="AK112" s="5">
        <f>IF(AI112&lt;2800,1,0)</f>
        <v>1</v>
      </c>
      <c r="AL112" s="5">
        <f>IF(AI112&lt;2600,0,1)</f>
        <v>1</v>
      </c>
      <c r="AM112" s="5">
        <f>IF(AI112&lt;2800,0,1)</f>
        <v>0</v>
      </c>
      <c r="AN112" s="5">
        <f>IF(AI112&lt;2900,0,1)</f>
        <v>0</v>
      </c>
      <c r="AO112" s="5">
        <f>IF(AI112&lt;2950,0,1)</f>
        <v>0</v>
      </c>
      <c r="AP112" s="5">
        <f>IF(AI112&lt;3000,0,1)</f>
        <v>0</v>
      </c>
      <c r="AQ112" s="5">
        <f>IF(AI112=2600,1,0)</f>
        <v>1</v>
      </c>
      <c r="AR112" s="5">
        <f>IF(AI112&gt;2600,1,0)</f>
        <v>0</v>
      </c>
      <c r="AS112" s="5">
        <f>IF(AI112=2800,1,0)</f>
        <v>0</v>
      </c>
    </row>
    <row r="113" spans="1:45" ht="12.75">
      <c r="A113" s="239">
        <v>61080</v>
      </c>
      <c r="B113" s="245" t="s">
        <v>89</v>
      </c>
      <c r="C113" s="231">
        <v>2300</v>
      </c>
      <c r="D113" s="31">
        <v>2300</v>
      </c>
      <c r="E113" s="31">
        <v>2300</v>
      </c>
      <c r="F113" s="31">
        <v>2300</v>
      </c>
      <c r="G113" s="31">
        <v>2300</v>
      </c>
      <c r="H113" s="31">
        <v>2300</v>
      </c>
      <c r="I113" s="31">
        <v>2300</v>
      </c>
      <c r="J113" s="32">
        <v>2300</v>
      </c>
      <c r="K113" s="32">
        <v>2300</v>
      </c>
      <c r="L113" s="32">
        <v>2300</v>
      </c>
      <c r="M113" s="32">
        <v>2300</v>
      </c>
      <c r="N113" s="29">
        <v>2300</v>
      </c>
      <c r="O113" s="39">
        <v>2600</v>
      </c>
      <c r="P113" s="33">
        <v>2600</v>
      </c>
      <c r="Q113" s="31">
        <v>2600</v>
      </c>
      <c r="R113" s="31">
        <v>2600</v>
      </c>
      <c r="S113" s="217">
        <v>2600</v>
      </c>
      <c r="T113" s="208">
        <v>2600</v>
      </c>
      <c r="U113" s="226">
        <v>2800</v>
      </c>
      <c r="V113" s="55">
        <v>2800</v>
      </c>
      <c r="W113" s="33">
        <v>2800</v>
      </c>
      <c r="X113" s="33">
        <v>2800</v>
      </c>
      <c r="Y113" s="29">
        <v>2800</v>
      </c>
      <c r="Z113" s="31">
        <v>2800</v>
      </c>
      <c r="AA113" s="29">
        <v>2800</v>
      </c>
      <c r="AB113" s="96">
        <v>2800</v>
      </c>
      <c r="AC113" s="103">
        <v>2800</v>
      </c>
      <c r="AD113" s="96">
        <v>2800</v>
      </c>
      <c r="AE113" s="96">
        <v>2800</v>
      </c>
      <c r="AF113" s="96">
        <v>2800</v>
      </c>
      <c r="AG113" s="96">
        <v>2800</v>
      </c>
      <c r="AH113" s="254">
        <v>2800</v>
      </c>
      <c r="AI113" s="262">
        <v>2800</v>
      </c>
      <c r="AJ113" s="5">
        <f>IF(AI113&lt;2600,1,0)</f>
        <v>0</v>
      </c>
      <c r="AK113" s="5">
        <f>IF(AI113&lt;2800,1,0)</f>
        <v>0</v>
      </c>
      <c r="AL113" s="5">
        <f>IF(AI113&lt;2600,0,1)</f>
        <v>1</v>
      </c>
      <c r="AM113" s="5">
        <f>IF(AI113&lt;2800,0,1)</f>
        <v>1</v>
      </c>
      <c r="AN113" s="5">
        <f>IF(AI113&lt;2900,0,1)</f>
        <v>0</v>
      </c>
      <c r="AO113" s="5">
        <f>IF(AI113&lt;2950,0,1)</f>
        <v>0</v>
      </c>
      <c r="AP113" s="5">
        <f>IF(AI113&lt;3000,0,1)</f>
        <v>0</v>
      </c>
      <c r="AQ113" s="5">
        <f>IF(AI113=2600,1,0)</f>
        <v>0</v>
      </c>
      <c r="AR113" s="5">
        <f>IF(AI113&gt;2600,1,0)</f>
        <v>1</v>
      </c>
      <c r="AS113" s="5">
        <f>IF(AI113=2800,1,0)</f>
        <v>1</v>
      </c>
    </row>
    <row r="114" spans="1:45" ht="12.75">
      <c r="A114" s="239">
        <v>61081</v>
      </c>
      <c r="B114" s="245" t="s">
        <v>97</v>
      </c>
      <c r="C114" s="231">
        <v>1800</v>
      </c>
      <c r="D114" s="31">
        <v>1800</v>
      </c>
      <c r="E114" s="38">
        <v>1900</v>
      </c>
      <c r="F114" s="38">
        <v>2000</v>
      </c>
      <c r="G114" s="31">
        <v>2000</v>
      </c>
      <c r="H114" s="31">
        <v>2000</v>
      </c>
      <c r="I114" s="31">
        <v>2000</v>
      </c>
      <c r="J114" s="44">
        <v>2300</v>
      </c>
      <c r="K114" s="32">
        <v>2300</v>
      </c>
      <c r="L114" s="32">
        <v>2300</v>
      </c>
      <c r="M114" s="32">
        <v>2300</v>
      </c>
      <c r="N114" s="39">
        <v>2600</v>
      </c>
      <c r="O114" s="29">
        <v>2600</v>
      </c>
      <c r="P114" s="33">
        <v>2600</v>
      </c>
      <c r="Q114" s="31">
        <v>2600</v>
      </c>
      <c r="R114" s="31">
        <v>2600</v>
      </c>
      <c r="S114" s="217">
        <v>2600</v>
      </c>
      <c r="T114" s="208">
        <v>2600</v>
      </c>
      <c r="U114" s="225">
        <v>2600</v>
      </c>
      <c r="V114" s="55">
        <v>2600</v>
      </c>
      <c r="W114" s="33">
        <v>2600</v>
      </c>
      <c r="X114" s="33">
        <v>2600</v>
      </c>
      <c r="Y114" s="29">
        <v>2600</v>
      </c>
      <c r="Z114" s="31">
        <v>2600</v>
      </c>
      <c r="AA114" s="29">
        <v>2600</v>
      </c>
      <c r="AB114" s="96">
        <v>2600</v>
      </c>
      <c r="AC114" s="103">
        <v>2600</v>
      </c>
      <c r="AD114" s="96">
        <v>2600</v>
      </c>
      <c r="AE114" s="96">
        <v>2600</v>
      </c>
      <c r="AF114" s="96">
        <v>2600</v>
      </c>
      <c r="AG114" s="96">
        <v>2600</v>
      </c>
      <c r="AH114" s="254">
        <v>2600</v>
      </c>
      <c r="AI114" s="262">
        <v>2600</v>
      </c>
      <c r="AJ114" s="5">
        <f>IF(AI114&lt;2600,1,0)</f>
        <v>0</v>
      </c>
      <c r="AK114" s="5">
        <f>IF(AI114&lt;2800,1,0)</f>
        <v>1</v>
      </c>
      <c r="AL114" s="5">
        <f>IF(AI114&lt;2600,0,1)</f>
        <v>1</v>
      </c>
      <c r="AM114" s="5">
        <f>IF(AI114&lt;2800,0,1)</f>
        <v>0</v>
      </c>
      <c r="AN114" s="5">
        <f>IF(AI114&lt;2900,0,1)</f>
        <v>0</v>
      </c>
      <c r="AO114" s="5">
        <f>IF(AI114&lt;2950,0,1)</f>
        <v>0</v>
      </c>
      <c r="AP114" s="5">
        <f>IF(AI114&lt;3000,0,1)</f>
        <v>0</v>
      </c>
      <c r="AQ114" s="5">
        <f>IF(AI114=2600,1,0)</f>
        <v>1</v>
      </c>
      <c r="AR114" s="5">
        <f>IF(AI114&gt;2600,1,0)</f>
        <v>0</v>
      </c>
      <c r="AS114" s="5">
        <f>IF(AI114=2800,1,0)</f>
        <v>0</v>
      </c>
    </row>
    <row r="115" spans="1:45" ht="12.75">
      <c r="A115" s="239">
        <v>62003</v>
      </c>
      <c r="B115" s="245" t="s">
        <v>101</v>
      </c>
      <c r="C115" s="231">
        <v>2000</v>
      </c>
      <c r="D115" s="31">
        <v>2000</v>
      </c>
      <c r="E115" s="31">
        <v>2000</v>
      </c>
      <c r="F115" s="31">
        <v>2000</v>
      </c>
      <c r="G115" s="31">
        <v>2000</v>
      </c>
      <c r="H115" s="31">
        <v>2000</v>
      </c>
      <c r="I115" s="31">
        <v>2000</v>
      </c>
      <c r="J115" s="32">
        <v>2000</v>
      </c>
      <c r="K115" s="32">
        <v>2000</v>
      </c>
      <c r="L115" s="32">
        <v>2000</v>
      </c>
      <c r="M115" s="32">
        <v>2000</v>
      </c>
      <c r="N115" s="29">
        <v>2000</v>
      </c>
      <c r="O115" s="29">
        <v>2000</v>
      </c>
      <c r="P115" s="33">
        <v>2000</v>
      </c>
      <c r="Q115" s="38">
        <v>2600</v>
      </c>
      <c r="R115" s="31">
        <v>2600</v>
      </c>
      <c r="S115" s="217">
        <v>2600</v>
      </c>
      <c r="T115" s="208">
        <v>2600</v>
      </c>
      <c r="U115" s="225">
        <v>2600</v>
      </c>
      <c r="V115" s="55">
        <v>2600</v>
      </c>
      <c r="W115" s="33">
        <v>2600</v>
      </c>
      <c r="X115" s="33">
        <v>2600</v>
      </c>
      <c r="Y115" s="29">
        <v>2600</v>
      </c>
      <c r="Z115" s="31">
        <v>2600</v>
      </c>
      <c r="AA115" s="29">
        <v>2600</v>
      </c>
      <c r="AB115" s="96">
        <v>2600</v>
      </c>
      <c r="AC115" s="103">
        <v>2600</v>
      </c>
      <c r="AD115" s="96">
        <v>2600</v>
      </c>
      <c r="AE115" s="96">
        <v>2600</v>
      </c>
      <c r="AF115" s="96">
        <v>2600</v>
      </c>
      <c r="AG115" s="96">
        <v>2600</v>
      </c>
      <c r="AH115" s="254">
        <v>2600</v>
      </c>
      <c r="AI115" s="262">
        <v>2600</v>
      </c>
      <c r="AJ115" s="5">
        <f>IF(AI115&lt;2600,1,0)</f>
        <v>0</v>
      </c>
      <c r="AK115" s="5">
        <f>IF(AI115&lt;2800,1,0)</f>
        <v>1</v>
      </c>
      <c r="AL115" s="5">
        <f>IF(AI115&lt;2600,0,1)</f>
        <v>1</v>
      </c>
      <c r="AM115" s="5">
        <f>IF(AI115&lt;2800,0,1)</f>
        <v>0</v>
      </c>
      <c r="AN115" s="5">
        <f>IF(AI115&lt;2900,0,1)</f>
        <v>0</v>
      </c>
      <c r="AO115" s="5">
        <f>IF(AI115&lt;2950,0,1)</f>
        <v>0</v>
      </c>
      <c r="AP115" s="5">
        <f>IF(AI115&lt;3000,0,1)</f>
        <v>0</v>
      </c>
      <c r="AQ115" s="5">
        <f>IF(AI115=2600,1,0)</f>
        <v>1</v>
      </c>
      <c r="AR115" s="5">
        <f>IF(AI115&gt;2600,1,0)</f>
        <v>0</v>
      </c>
      <c r="AS115" s="5">
        <f>IF(AI115=2800,1,0)</f>
        <v>0</v>
      </c>
    </row>
    <row r="116" spans="1:45" ht="12.75">
      <c r="A116" s="239">
        <v>62006</v>
      </c>
      <c r="B116" s="245" t="s">
        <v>102</v>
      </c>
      <c r="C116" s="231">
        <v>1900</v>
      </c>
      <c r="D116" s="31">
        <v>1900</v>
      </c>
      <c r="E116" s="31">
        <v>1900</v>
      </c>
      <c r="F116" s="31">
        <v>1900</v>
      </c>
      <c r="G116" s="31">
        <v>1900</v>
      </c>
      <c r="H116" s="38">
        <v>2300</v>
      </c>
      <c r="I116" s="31">
        <v>2300</v>
      </c>
      <c r="J116" s="32">
        <v>2300</v>
      </c>
      <c r="K116" s="32">
        <v>2300</v>
      </c>
      <c r="L116" s="32">
        <v>2300</v>
      </c>
      <c r="M116" s="32">
        <v>2300</v>
      </c>
      <c r="N116" s="39">
        <v>2550</v>
      </c>
      <c r="O116" s="29">
        <v>2550</v>
      </c>
      <c r="P116" s="33">
        <v>2550</v>
      </c>
      <c r="Q116" s="31">
        <v>2550</v>
      </c>
      <c r="R116" s="31">
        <v>2550</v>
      </c>
      <c r="S116" s="217">
        <v>2550</v>
      </c>
      <c r="T116" s="208">
        <v>2550</v>
      </c>
      <c r="U116" s="225">
        <v>2550</v>
      </c>
      <c r="V116" s="55">
        <v>2550</v>
      </c>
      <c r="W116" s="33">
        <v>2550</v>
      </c>
      <c r="X116" s="33">
        <v>2550</v>
      </c>
      <c r="Y116" s="29">
        <v>2550</v>
      </c>
      <c r="Z116" s="31">
        <v>2550</v>
      </c>
      <c r="AA116" s="29">
        <v>2550</v>
      </c>
      <c r="AB116" s="96">
        <v>2550</v>
      </c>
      <c r="AC116" s="103">
        <v>2550</v>
      </c>
      <c r="AD116" s="96">
        <v>2550</v>
      </c>
      <c r="AE116" s="96">
        <v>2550</v>
      </c>
      <c r="AF116" s="96">
        <v>2550</v>
      </c>
      <c r="AG116" s="96">
        <v>2550</v>
      </c>
      <c r="AH116" s="254">
        <v>2550</v>
      </c>
      <c r="AI116" s="262">
        <v>2550</v>
      </c>
      <c r="AJ116" s="5">
        <f>IF(AI116&lt;2600,1,0)</f>
        <v>1</v>
      </c>
      <c r="AK116" s="5">
        <f>IF(AI116&lt;2800,1,0)</f>
        <v>1</v>
      </c>
      <c r="AL116" s="5">
        <f>IF(AI116&lt;2600,0,1)</f>
        <v>0</v>
      </c>
      <c r="AM116" s="5">
        <f>IF(AI116&lt;2800,0,1)</f>
        <v>0</v>
      </c>
      <c r="AN116" s="5">
        <f>IF(AI116&lt;2900,0,1)</f>
        <v>0</v>
      </c>
      <c r="AO116" s="5">
        <f>IF(AI116&lt;2950,0,1)</f>
        <v>0</v>
      </c>
      <c r="AP116" s="5">
        <f>IF(AI116&lt;3000,0,1)</f>
        <v>0</v>
      </c>
      <c r="AQ116" s="5">
        <f>IF(AI116=2600,1,0)</f>
        <v>0</v>
      </c>
      <c r="AR116" s="5">
        <f>IF(AI116&gt;2600,1,0)</f>
        <v>0</v>
      </c>
      <c r="AS116" s="5">
        <f>IF(AI116=2800,1,0)</f>
        <v>0</v>
      </c>
    </row>
    <row r="117" spans="1:45" ht="12.75">
      <c r="A117" s="239">
        <v>62009</v>
      </c>
      <c r="B117" s="245" t="s">
        <v>103</v>
      </c>
      <c r="C117" s="231">
        <v>1700</v>
      </c>
      <c r="D117" s="31">
        <v>1700</v>
      </c>
      <c r="E117" s="31">
        <v>1700</v>
      </c>
      <c r="F117" s="31">
        <v>1700</v>
      </c>
      <c r="G117" s="31">
        <v>1700</v>
      </c>
      <c r="H117" s="31">
        <v>1700</v>
      </c>
      <c r="I117" s="38">
        <v>2200</v>
      </c>
      <c r="J117" s="32">
        <v>2200</v>
      </c>
      <c r="K117" s="32">
        <v>2200</v>
      </c>
      <c r="L117" s="32">
        <v>2200</v>
      </c>
      <c r="M117" s="32">
        <v>2200</v>
      </c>
      <c r="N117" s="29">
        <v>2200</v>
      </c>
      <c r="O117" s="39">
        <v>2400</v>
      </c>
      <c r="P117" s="33">
        <v>2400</v>
      </c>
      <c r="Q117" s="31">
        <v>2400</v>
      </c>
      <c r="R117" s="31">
        <v>2400</v>
      </c>
      <c r="S117" s="217">
        <v>2400</v>
      </c>
      <c r="T117" s="208">
        <v>2400</v>
      </c>
      <c r="U117" s="226">
        <v>2500</v>
      </c>
      <c r="V117" s="55">
        <v>2500</v>
      </c>
      <c r="W117" s="41">
        <v>2575</v>
      </c>
      <c r="X117" s="33">
        <v>2575</v>
      </c>
      <c r="Y117" s="29">
        <v>2575</v>
      </c>
      <c r="Z117" s="29">
        <v>2575</v>
      </c>
      <c r="AA117" s="29">
        <v>2575</v>
      </c>
      <c r="AB117" s="96">
        <v>2575</v>
      </c>
      <c r="AC117" s="103">
        <v>2575</v>
      </c>
      <c r="AD117" s="100">
        <v>2600</v>
      </c>
      <c r="AE117" s="96">
        <v>2600</v>
      </c>
      <c r="AF117" s="96">
        <v>2600</v>
      </c>
      <c r="AG117" s="96">
        <v>2600</v>
      </c>
      <c r="AH117" s="254">
        <v>2600</v>
      </c>
      <c r="AI117" s="262">
        <v>2600</v>
      </c>
      <c r="AJ117" s="5">
        <f>IF(AI117&lt;2600,1,0)</f>
        <v>0</v>
      </c>
      <c r="AK117" s="5">
        <f>IF(AI117&lt;2800,1,0)</f>
        <v>1</v>
      </c>
      <c r="AL117" s="5">
        <f>IF(AI117&lt;2600,0,1)</f>
        <v>1</v>
      </c>
      <c r="AM117" s="5">
        <f>IF(AI117&lt;2800,0,1)</f>
        <v>0</v>
      </c>
      <c r="AN117" s="5">
        <f>IF(AI117&lt;2900,0,1)</f>
        <v>0</v>
      </c>
      <c r="AO117" s="5">
        <f>IF(AI117&lt;2950,0,1)</f>
        <v>0</v>
      </c>
      <c r="AP117" s="5">
        <f>IF(AI117&lt;3000,0,1)</f>
        <v>0</v>
      </c>
      <c r="AQ117" s="5">
        <f>IF(AI117=2600,1,0)</f>
        <v>1</v>
      </c>
      <c r="AR117" s="5">
        <f>IF(AI117&gt;2600,1,0)</f>
        <v>0</v>
      </c>
      <c r="AS117" s="5">
        <f>IF(AI117=2800,1,0)</f>
        <v>0</v>
      </c>
    </row>
    <row r="118" spans="1:45" ht="12.75">
      <c r="A118" s="239">
        <v>62011</v>
      </c>
      <c r="B118" s="245" t="s">
        <v>104</v>
      </c>
      <c r="C118" s="231">
        <v>1700</v>
      </c>
      <c r="D118" s="31">
        <v>1700</v>
      </c>
      <c r="E118" s="31">
        <v>1700</v>
      </c>
      <c r="F118" s="31">
        <v>1700</v>
      </c>
      <c r="G118" s="31">
        <v>1700</v>
      </c>
      <c r="H118" s="31">
        <v>1700</v>
      </c>
      <c r="I118" s="38">
        <v>1950</v>
      </c>
      <c r="J118" s="32">
        <v>1950</v>
      </c>
      <c r="K118" s="32">
        <v>1950</v>
      </c>
      <c r="L118" s="32">
        <v>1950</v>
      </c>
      <c r="M118" s="32">
        <v>1950</v>
      </c>
      <c r="N118" s="39">
        <v>2600</v>
      </c>
      <c r="O118" s="29">
        <v>2600</v>
      </c>
      <c r="P118" s="33">
        <v>2600</v>
      </c>
      <c r="Q118" s="31">
        <v>2600</v>
      </c>
      <c r="R118" s="31">
        <v>2600</v>
      </c>
      <c r="S118" s="217">
        <v>2600</v>
      </c>
      <c r="T118" s="208">
        <v>2600</v>
      </c>
      <c r="U118" s="225">
        <v>2600</v>
      </c>
      <c r="V118" s="55">
        <v>2600</v>
      </c>
      <c r="W118" s="33">
        <v>2600</v>
      </c>
      <c r="X118" s="33">
        <v>2600</v>
      </c>
      <c r="Y118" s="29">
        <v>2600</v>
      </c>
      <c r="Z118" s="31">
        <v>2600</v>
      </c>
      <c r="AA118" s="29">
        <v>2600</v>
      </c>
      <c r="AB118" s="96">
        <v>2600</v>
      </c>
      <c r="AC118" s="103">
        <v>2600</v>
      </c>
      <c r="AD118" s="96">
        <v>2600</v>
      </c>
      <c r="AE118" s="96">
        <v>2600</v>
      </c>
      <c r="AF118" s="96">
        <v>2600</v>
      </c>
      <c r="AG118" s="96">
        <v>2600</v>
      </c>
      <c r="AH118" s="254">
        <v>2600</v>
      </c>
      <c r="AI118" s="262">
        <v>2600</v>
      </c>
      <c r="AJ118" s="5">
        <f>IF(AI118&lt;2600,1,0)</f>
        <v>0</v>
      </c>
      <c r="AK118" s="5">
        <f>IF(AI118&lt;2800,1,0)</f>
        <v>1</v>
      </c>
      <c r="AL118" s="5">
        <f>IF(AI118&lt;2600,0,1)</f>
        <v>1</v>
      </c>
      <c r="AM118" s="5">
        <f>IF(AI118&lt;2800,0,1)</f>
        <v>0</v>
      </c>
      <c r="AN118" s="5">
        <f>IF(AI118&lt;2900,0,1)</f>
        <v>0</v>
      </c>
      <c r="AO118" s="5">
        <f>IF(AI118&lt;2950,0,1)</f>
        <v>0</v>
      </c>
      <c r="AP118" s="5">
        <f>IF(AI118&lt;3000,0,1)</f>
        <v>0</v>
      </c>
      <c r="AQ118" s="5">
        <f>IF(AI118=2600,1,0)</f>
        <v>1</v>
      </c>
      <c r="AR118" s="5">
        <f>IF(AI118&gt;2600,1,0)</f>
        <v>0</v>
      </c>
      <c r="AS118" s="5">
        <f>IF(AI118=2800,1,0)</f>
        <v>0</v>
      </c>
    </row>
    <row r="119" spans="1:45" ht="12.75">
      <c r="A119" s="239">
        <v>62015</v>
      </c>
      <c r="B119" s="245" t="s">
        <v>105</v>
      </c>
      <c r="C119" s="231">
        <v>1700</v>
      </c>
      <c r="D119" s="38">
        <v>1900</v>
      </c>
      <c r="E119" s="31">
        <v>1900</v>
      </c>
      <c r="F119" s="31">
        <v>1900</v>
      </c>
      <c r="G119" s="31">
        <v>1900</v>
      </c>
      <c r="H119" s="31">
        <v>1900</v>
      </c>
      <c r="I119" s="31">
        <v>1900</v>
      </c>
      <c r="J119" s="32">
        <v>1900</v>
      </c>
      <c r="K119" s="44">
        <v>2300</v>
      </c>
      <c r="L119" s="32">
        <v>2300</v>
      </c>
      <c r="M119" s="32">
        <v>2300</v>
      </c>
      <c r="N119" s="39">
        <v>2500</v>
      </c>
      <c r="O119" s="29">
        <v>2500</v>
      </c>
      <c r="P119" s="33">
        <v>2500</v>
      </c>
      <c r="Q119" s="31">
        <v>2500</v>
      </c>
      <c r="R119" s="31">
        <v>2500</v>
      </c>
      <c r="S119" s="217">
        <v>2500</v>
      </c>
      <c r="T119" s="208">
        <v>2500</v>
      </c>
      <c r="U119" s="225">
        <v>2500</v>
      </c>
      <c r="V119" s="55">
        <v>2500</v>
      </c>
      <c r="W119" s="33">
        <v>2500</v>
      </c>
      <c r="X119" s="33">
        <v>2500</v>
      </c>
      <c r="Y119" s="29">
        <v>2500</v>
      </c>
      <c r="Z119" s="31">
        <v>2500</v>
      </c>
      <c r="AA119" s="83">
        <v>2600</v>
      </c>
      <c r="AB119" s="96">
        <v>2600</v>
      </c>
      <c r="AC119" s="103">
        <v>2600</v>
      </c>
      <c r="AD119" s="96">
        <v>2600</v>
      </c>
      <c r="AE119" s="96">
        <v>2600</v>
      </c>
      <c r="AF119" s="96">
        <v>2600</v>
      </c>
      <c r="AG119" s="96">
        <v>2600</v>
      </c>
      <c r="AH119" s="254">
        <v>2600</v>
      </c>
      <c r="AI119" s="262">
        <v>2600</v>
      </c>
      <c r="AJ119" s="5">
        <f>IF(AI119&lt;2600,1,0)</f>
        <v>0</v>
      </c>
      <c r="AK119" s="5">
        <f>IF(AI119&lt;2800,1,0)</f>
        <v>1</v>
      </c>
      <c r="AL119" s="5">
        <f>IF(AI119&lt;2600,0,1)</f>
        <v>1</v>
      </c>
      <c r="AM119" s="5">
        <f>IF(AI119&lt;2800,0,1)</f>
        <v>0</v>
      </c>
      <c r="AN119" s="5">
        <f>IF(AI119&lt;2900,0,1)</f>
        <v>0</v>
      </c>
      <c r="AO119" s="5">
        <f>IF(AI119&lt;2950,0,1)</f>
        <v>0</v>
      </c>
      <c r="AP119" s="5">
        <f>IF(AI119&lt;3000,0,1)</f>
        <v>0</v>
      </c>
      <c r="AQ119" s="5">
        <f>IF(AI119=2600,1,0)</f>
        <v>1</v>
      </c>
      <c r="AR119" s="5">
        <f>IF(AI119&gt;2600,1,0)</f>
        <v>0</v>
      </c>
      <c r="AS119" s="5">
        <f>IF(AI119=2800,1,0)</f>
        <v>0</v>
      </c>
    </row>
    <row r="120" spans="1:45" ht="12.75">
      <c r="A120" s="239">
        <v>62022</v>
      </c>
      <c r="B120" s="245" t="s">
        <v>107</v>
      </c>
      <c r="C120" s="234">
        <v>1700</v>
      </c>
      <c r="D120" s="31">
        <v>1700</v>
      </c>
      <c r="E120" s="31">
        <v>1700</v>
      </c>
      <c r="F120" s="31">
        <v>1700</v>
      </c>
      <c r="G120" s="31">
        <v>1700</v>
      </c>
      <c r="H120" s="31">
        <v>1700</v>
      </c>
      <c r="I120" s="38">
        <v>1900</v>
      </c>
      <c r="J120" s="32">
        <v>1900</v>
      </c>
      <c r="K120" s="32">
        <v>1900</v>
      </c>
      <c r="L120" s="32">
        <v>1900</v>
      </c>
      <c r="M120" s="32">
        <v>1900</v>
      </c>
      <c r="N120" s="39">
        <v>2400</v>
      </c>
      <c r="O120" s="29">
        <v>2400</v>
      </c>
      <c r="P120" s="33">
        <v>2400</v>
      </c>
      <c r="Q120" s="31">
        <v>2400</v>
      </c>
      <c r="R120" s="31">
        <v>2400</v>
      </c>
      <c r="S120" s="217">
        <v>2400</v>
      </c>
      <c r="T120" s="208">
        <v>2400</v>
      </c>
      <c r="U120" s="225">
        <v>2400</v>
      </c>
      <c r="V120" s="57">
        <v>2550</v>
      </c>
      <c r="W120" s="33">
        <v>2550</v>
      </c>
      <c r="X120" s="33">
        <v>2550</v>
      </c>
      <c r="Y120" s="29">
        <v>2550</v>
      </c>
      <c r="Z120" s="31">
        <v>2550</v>
      </c>
      <c r="AA120" s="29">
        <v>2550</v>
      </c>
      <c r="AB120" s="96">
        <v>2550</v>
      </c>
      <c r="AC120" s="103">
        <v>2550</v>
      </c>
      <c r="AD120" s="96">
        <v>2550</v>
      </c>
      <c r="AE120" s="96">
        <v>2550</v>
      </c>
      <c r="AF120" s="96">
        <v>2550</v>
      </c>
      <c r="AG120" s="96">
        <v>2650</v>
      </c>
      <c r="AH120" s="254">
        <v>2650</v>
      </c>
      <c r="AI120" s="262">
        <v>2650</v>
      </c>
      <c r="AJ120" s="5">
        <f>IF(AI120&lt;2600,1,0)</f>
        <v>0</v>
      </c>
      <c r="AK120" s="5">
        <f>IF(AI120&lt;2800,1,0)</f>
        <v>1</v>
      </c>
      <c r="AL120" s="5">
        <f>IF(AI120&lt;2600,0,1)</f>
        <v>1</v>
      </c>
      <c r="AM120" s="5">
        <f>IF(AI120&lt;2800,0,1)</f>
        <v>0</v>
      </c>
      <c r="AN120" s="5">
        <f>IF(AI120&lt;2900,0,1)</f>
        <v>0</v>
      </c>
      <c r="AO120" s="5">
        <f>IF(AI120&lt;2950,0,1)</f>
        <v>0</v>
      </c>
      <c r="AP120" s="5">
        <f>IF(AI120&lt;3000,0,1)</f>
        <v>0</v>
      </c>
      <c r="AQ120" s="5">
        <f>IF(AI120=2600,1,0)</f>
        <v>0</v>
      </c>
      <c r="AR120" s="5">
        <f>IF(AI120&gt;2600,1,0)</f>
        <v>1</v>
      </c>
      <c r="AS120" s="5">
        <f>IF(AI120=2800,1,0)</f>
        <v>0</v>
      </c>
    </row>
    <row r="121" spans="1:45" ht="12.75">
      <c r="A121" s="239">
        <v>62026</v>
      </c>
      <c r="B121" s="245" t="s">
        <v>108</v>
      </c>
      <c r="C121" s="231">
        <v>2000</v>
      </c>
      <c r="D121" s="31">
        <v>2000</v>
      </c>
      <c r="E121" s="31">
        <v>2000</v>
      </c>
      <c r="F121" s="31">
        <v>2000</v>
      </c>
      <c r="G121" s="31">
        <v>2000</v>
      </c>
      <c r="H121" s="31">
        <v>2000</v>
      </c>
      <c r="I121" s="38">
        <v>2500</v>
      </c>
      <c r="J121" s="32">
        <v>2500</v>
      </c>
      <c r="K121" s="32">
        <v>2500</v>
      </c>
      <c r="L121" s="32">
        <v>2500</v>
      </c>
      <c r="M121" s="32">
        <v>2500</v>
      </c>
      <c r="N121" s="39">
        <v>2600</v>
      </c>
      <c r="O121" s="29">
        <v>2600</v>
      </c>
      <c r="P121" s="33">
        <v>2600</v>
      </c>
      <c r="Q121" s="31">
        <v>2600</v>
      </c>
      <c r="R121" s="31">
        <v>2600</v>
      </c>
      <c r="S121" s="217">
        <v>2600</v>
      </c>
      <c r="T121" s="208">
        <v>2600</v>
      </c>
      <c r="U121" s="225">
        <v>2600</v>
      </c>
      <c r="V121" s="55">
        <v>2600</v>
      </c>
      <c r="W121" s="33">
        <v>2600</v>
      </c>
      <c r="X121" s="33">
        <v>2600</v>
      </c>
      <c r="Y121" s="29">
        <v>2600</v>
      </c>
      <c r="Z121" s="31">
        <v>2600</v>
      </c>
      <c r="AA121" s="29">
        <v>2600</v>
      </c>
      <c r="AB121" s="96">
        <v>2600</v>
      </c>
      <c r="AC121" s="103">
        <v>2600</v>
      </c>
      <c r="AD121" s="96">
        <v>2600</v>
      </c>
      <c r="AE121" s="96">
        <v>2600</v>
      </c>
      <c r="AF121" s="96">
        <v>2600</v>
      </c>
      <c r="AG121" s="96">
        <v>2600</v>
      </c>
      <c r="AH121" s="254">
        <v>2600</v>
      </c>
      <c r="AI121" s="262">
        <v>2600</v>
      </c>
      <c r="AJ121" s="5">
        <f>IF(AI121&lt;2600,1,0)</f>
        <v>0</v>
      </c>
      <c r="AK121" s="5">
        <f>IF(AI121&lt;2800,1,0)</f>
        <v>1</v>
      </c>
      <c r="AL121" s="5">
        <f>IF(AI121&lt;2600,0,1)</f>
        <v>1</v>
      </c>
      <c r="AM121" s="5">
        <f>IF(AI121&lt;2800,0,1)</f>
        <v>0</v>
      </c>
      <c r="AN121" s="5">
        <f>IF(AI121&lt;2900,0,1)</f>
        <v>0</v>
      </c>
      <c r="AO121" s="5">
        <f>IF(AI121&lt;2950,0,1)</f>
        <v>0</v>
      </c>
      <c r="AP121" s="5">
        <f>IF(AI121&lt;3000,0,1)</f>
        <v>0</v>
      </c>
      <c r="AQ121" s="5">
        <f>IF(AI121=2600,1,0)</f>
        <v>1</v>
      </c>
      <c r="AR121" s="5">
        <f>IF(AI121&gt;2600,1,0)</f>
        <v>0</v>
      </c>
      <c r="AS121" s="5">
        <f>IF(AI121=2800,1,0)</f>
        <v>0</v>
      </c>
    </row>
    <row r="122" spans="1:45" ht="12.75">
      <c r="A122" s="239">
        <v>62027</v>
      </c>
      <c r="B122" s="245" t="s">
        <v>109</v>
      </c>
      <c r="C122" s="231">
        <v>1730</v>
      </c>
      <c r="D122" s="31">
        <v>1730</v>
      </c>
      <c r="E122" s="31">
        <v>1730</v>
      </c>
      <c r="F122" s="31">
        <v>1730</v>
      </c>
      <c r="G122" s="31">
        <v>1730</v>
      </c>
      <c r="H122" s="38">
        <v>1830</v>
      </c>
      <c r="I122" s="38">
        <v>1900</v>
      </c>
      <c r="J122" s="32">
        <v>1900</v>
      </c>
      <c r="K122" s="32">
        <v>1900</v>
      </c>
      <c r="L122" s="32">
        <v>1900</v>
      </c>
      <c r="M122" s="32">
        <v>1900</v>
      </c>
      <c r="N122" s="29">
        <v>1900</v>
      </c>
      <c r="O122" s="39">
        <v>2600</v>
      </c>
      <c r="P122" s="33">
        <v>2600</v>
      </c>
      <c r="Q122" s="31">
        <v>2600</v>
      </c>
      <c r="R122" s="31">
        <v>2600</v>
      </c>
      <c r="S122" s="217">
        <v>2600</v>
      </c>
      <c r="T122" s="208">
        <v>2600</v>
      </c>
      <c r="U122" s="225">
        <v>2600</v>
      </c>
      <c r="V122" s="55">
        <v>2600</v>
      </c>
      <c r="W122" s="33">
        <v>2600</v>
      </c>
      <c r="X122" s="33">
        <v>2600</v>
      </c>
      <c r="Y122" s="29">
        <v>2600</v>
      </c>
      <c r="Z122" s="31">
        <v>2600</v>
      </c>
      <c r="AA122" s="29">
        <v>2600</v>
      </c>
      <c r="AB122" s="96">
        <v>2600</v>
      </c>
      <c r="AC122" s="103">
        <v>2600</v>
      </c>
      <c r="AD122" s="96">
        <v>2600</v>
      </c>
      <c r="AE122" s="96">
        <v>2600</v>
      </c>
      <c r="AF122" s="96">
        <v>2600</v>
      </c>
      <c r="AG122" s="96">
        <v>2600</v>
      </c>
      <c r="AH122" s="254">
        <v>2600</v>
      </c>
      <c r="AI122" s="262">
        <v>2600</v>
      </c>
      <c r="AJ122" s="5">
        <f>IF(AI122&lt;2600,1,0)</f>
        <v>0</v>
      </c>
      <c r="AK122" s="5">
        <f>IF(AI122&lt;2800,1,0)</f>
        <v>1</v>
      </c>
      <c r="AL122" s="5">
        <f>IF(AI122&lt;2600,0,1)</f>
        <v>1</v>
      </c>
      <c r="AM122" s="5">
        <f>IF(AI122&lt;2800,0,1)</f>
        <v>0</v>
      </c>
      <c r="AN122" s="5">
        <f>IF(AI122&lt;2900,0,1)</f>
        <v>0</v>
      </c>
      <c r="AO122" s="5">
        <f>IF(AI122&lt;2950,0,1)</f>
        <v>0</v>
      </c>
      <c r="AP122" s="5">
        <f>IF(AI122&lt;3000,0,1)</f>
        <v>0</v>
      </c>
      <c r="AQ122" s="5">
        <f>IF(AI122=2600,1,0)</f>
        <v>1</v>
      </c>
      <c r="AR122" s="5">
        <f>IF(AI122&gt;2600,1,0)</f>
        <v>0</v>
      </c>
      <c r="AS122" s="5">
        <f>IF(AI122=2800,1,0)</f>
        <v>0</v>
      </c>
    </row>
    <row r="123" spans="1:45" ht="12.75">
      <c r="A123" s="239">
        <v>62032</v>
      </c>
      <c r="B123" s="245" t="s">
        <v>110</v>
      </c>
      <c r="C123" s="231">
        <v>2200</v>
      </c>
      <c r="D123" s="31">
        <v>2200</v>
      </c>
      <c r="E123" s="31">
        <v>2200</v>
      </c>
      <c r="F123" s="31">
        <v>2200</v>
      </c>
      <c r="G123" s="31">
        <v>2200</v>
      </c>
      <c r="H123" s="31">
        <v>2200</v>
      </c>
      <c r="I123" s="31">
        <v>2200</v>
      </c>
      <c r="J123" s="32">
        <v>2200</v>
      </c>
      <c r="K123" s="32">
        <v>2200</v>
      </c>
      <c r="L123" s="32">
        <v>2200</v>
      </c>
      <c r="M123" s="32">
        <v>2200</v>
      </c>
      <c r="N123" s="29">
        <v>2200</v>
      </c>
      <c r="O123" s="39">
        <v>2400</v>
      </c>
      <c r="P123" s="33">
        <v>2400</v>
      </c>
      <c r="Q123" s="31">
        <v>2400</v>
      </c>
      <c r="R123" s="31">
        <v>2400</v>
      </c>
      <c r="S123" s="217">
        <v>2400</v>
      </c>
      <c r="T123" s="208">
        <v>2400</v>
      </c>
      <c r="U123" s="226">
        <v>2600</v>
      </c>
      <c r="V123" s="55">
        <v>2600</v>
      </c>
      <c r="W123" s="33">
        <v>2600</v>
      </c>
      <c r="X123" s="33">
        <v>2600</v>
      </c>
      <c r="Y123" s="29">
        <v>2600</v>
      </c>
      <c r="Z123" s="31">
        <v>2600</v>
      </c>
      <c r="AA123" s="29">
        <v>2600</v>
      </c>
      <c r="AB123" s="96">
        <v>2600</v>
      </c>
      <c r="AC123" s="103">
        <v>2600</v>
      </c>
      <c r="AD123" s="96">
        <v>2600</v>
      </c>
      <c r="AE123" s="96">
        <v>2600</v>
      </c>
      <c r="AF123" s="96">
        <v>2600</v>
      </c>
      <c r="AG123" s="96">
        <v>2700</v>
      </c>
      <c r="AH123" s="254">
        <v>2700</v>
      </c>
      <c r="AI123" s="262">
        <v>2700</v>
      </c>
      <c r="AJ123" s="5">
        <f>IF(AI123&lt;2600,1,0)</f>
        <v>0</v>
      </c>
      <c r="AK123" s="5">
        <f>IF(AI123&lt;2800,1,0)</f>
        <v>1</v>
      </c>
      <c r="AL123" s="5">
        <f>IF(AI123&lt;2600,0,1)</f>
        <v>1</v>
      </c>
      <c r="AM123" s="5">
        <f>IF(AI123&lt;2800,0,1)</f>
        <v>0</v>
      </c>
      <c r="AN123" s="5">
        <f>IF(AI123&lt;2900,0,1)</f>
        <v>0</v>
      </c>
      <c r="AO123" s="5">
        <f>IF(AI123&lt;2950,0,1)</f>
        <v>0</v>
      </c>
      <c r="AP123" s="5">
        <f>IF(AI123&lt;3000,0,1)</f>
        <v>0</v>
      </c>
      <c r="AQ123" s="5">
        <f>IF(AI123=2600,1,0)</f>
        <v>0</v>
      </c>
      <c r="AR123" s="5">
        <f>IF(AI123&gt;2600,1,0)</f>
        <v>1</v>
      </c>
      <c r="AS123" s="5">
        <f>IF(AI123=2800,1,0)</f>
        <v>0</v>
      </c>
    </row>
    <row r="124" spans="1:45" ht="12.75">
      <c r="A124" s="239">
        <v>62038</v>
      </c>
      <c r="B124" s="245" t="s">
        <v>112</v>
      </c>
      <c r="C124" s="231">
        <v>1940</v>
      </c>
      <c r="D124" s="31">
        <v>1940</v>
      </c>
      <c r="E124" s="31">
        <v>1940</v>
      </c>
      <c r="F124" s="31">
        <v>1940</v>
      </c>
      <c r="G124" s="31">
        <v>1940</v>
      </c>
      <c r="H124" s="31">
        <v>1940</v>
      </c>
      <c r="I124" s="38">
        <v>2140</v>
      </c>
      <c r="J124" s="44">
        <v>2400</v>
      </c>
      <c r="K124" s="32">
        <v>2400</v>
      </c>
      <c r="L124" s="32">
        <v>2400</v>
      </c>
      <c r="M124" s="32">
        <v>2400</v>
      </c>
      <c r="N124" s="39">
        <v>2600</v>
      </c>
      <c r="O124" s="29">
        <v>2600</v>
      </c>
      <c r="P124" s="33">
        <v>2600</v>
      </c>
      <c r="Q124" s="31">
        <v>2600</v>
      </c>
      <c r="R124" s="31">
        <v>2600</v>
      </c>
      <c r="S124" s="217">
        <v>2600</v>
      </c>
      <c r="T124" s="208">
        <v>2600</v>
      </c>
      <c r="U124" s="225">
        <v>2600</v>
      </c>
      <c r="V124" s="55">
        <v>2600</v>
      </c>
      <c r="W124" s="33">
        <v>2600</v>
      </c>
      <c r="X124" s="33">
        <v>2600</v>
      </c>
      <c r="Y124" s="29">
        <v>2600</v>
      </c>
      <c r="Z124" s="31">
        <v>2600</v>
      </c>
      <c r="AA124" s="29">
        <v>2600</v>
      </c>
      <c r="AB124" s="96">
        <v>2600</v>
      </c>
      <c r="AC124" s="103">
        <v>2600</v>
      </c>
      <c r="AD124" s="96">
        <v>2600</v>
      </c>
      <c r="AE124" s="96">
        <v>2600</v>
      </c>
      <c r="AF124" s="96">
        <v>2600</v>
      </c>
      <c r="AG124" s="96">
        <v>2600</v>
      </c>
      <c r="AH124" s="254">
        <v>2600</v>
      </c>
      <c r="AI124" s="262">
        <v>2600</v>
      </c>
      <c r="AJ124" s="5">
        <f>IF(AI124&lt;2600,1,0)</f>
        <v>0</v>
      </c>
      <c r="AK124" s="5">
        <f>IF(AI124&lt;2800,1,0)</f>
        <v>1</v>
      </c>
      <c r="AL124" s="5">
        <f>IF(AI124&lt;2600,0,1)</f>
        <v>1</v>
      </c>
      <c r="AM124" s="5">
        <f>IF(AI124&lt;2800,0,1)</f>
        <v>0</v>
      </c>
      <c r="AN124" s="5">
        <f>IF(AI124&lt;2900,0,1)</f>
        <v>0</v>
      </c>
      <c r="AO124" s="5">
        <f>IF(AI124&lt;2950,0,1)</f>
        <v>0</v>
      </c>
      <c r="AP124" s="5">
        <f>IF(AI124&lt;3000,0,1)</f>
        <v>0</v>
      </c>
      <c r="AQ124" s="5">
        <f>IF(AI124=2600,1,0)</f>
        <v>1</v>
      </c>
      <c r="AR124" s="5">
        <f>IF(AI124&gt;2600,1,0)</f>
        <v>0</v>
      </c>
      <c r="AS124" s="5">
        <f>IF(AI124=2800,1,0)</f>
        <v>0</v>
      </c>
    </row>
    <row r="125" spans="1:45" ht="12.75">
      <c r="A125" s="239">
        <v>62051</v>
      </c>
      <c r="B125" s="245" t="s">
        <v>114</v>
      </c>
      <c r="C125" s="231">
        <v>2750</v>
      </c>
      <c r="D125" s="42">
        <v>2650</v>
      </c>
      <c r="E125" s="42">
        <v>2250</v>
      </c>
      <c r="F125" s="38">
        <v>2450</v>
      </c>
      <c r="G125" s="42">
        <v>2350</v>
      </c>
      <c r="H125" s="42">
        <v>2300</v>
      </c>
      <c r="I125" s="38">
        <v>2500</v>
      </c>
      <c r="J125" s="32">
        <v>2500</v>
      </c>
      <c r="K125" s="32">
        <v>2500</v>
      </c>
      <c r="L125" s="32">
        <v>2500</v>
      </c>
      <c r="M125" s="32">
        <v>2500</v>
      </c>
      <c r="N125" s="29">
        <v>2500</v>
      </c>
      <c r="O125" s="29">
        <v>2500</v>
      </c>
      <c r="P125" s="41">
        <v>2600</v>
      </c>
      <c r="Q125" s="31">
        <v>2600</v>
      </c>
      <c r="R125" s="31">
        <v>2600</v>
      </c>
      <c r="S125" s="217">
        <v>2600</v>
      </c>
      <c r="T125" s="208">
        <v>2600</v>
      </c>
      <c r="U125" s="225">
        <v>2600</v>
      </c>
      <c r="V125" s="55">
        <v>2600</v>
      </c>
      <c r="W125" s="33">
        <v>2600</v>
      </c>
      <c r="X125" s="33">
        <v>2600</v>
      </c>
      <c r="Y125" s="29">
        <v>2600</v>
      </c>
      <c r="Z125" s="29">
        <v>2600</v>
      </c>
      <c r="AA125" s="29">
        <v>2600</v>
      </c>
      <c r="AB125" s="96">
        <v>2600</v>
      </c>
      <c r="AC125" s="103">
        <v>2600</v>
      </c>
      <c r="AD125" s="96">
        <v>2600</v>
      </c>
      <c r="AE125" s="96">
        <v>2600</v>
      </c>
      <c r="AF125" s="96">
        <v>2600</v>
      </c>
      <c r="AG125" s="96">
        <v>2600</v>
      </c>
      <c r="AH125" s="254">
        <v>2600</v>
      </c>
      <c r="AI125" s="262">
        <v>2600</v>
      </c>
      <c r="AJ125" s="5">
        <f>IF(AI125&lt;2600,1,0)</f>
        <v>0</v>
      </c>
      <c r="AK125" s="5">
        <f>IF(AI125&lt;2800,1,0)</f>
        <v>1</v>
      </c>
      <c r="AL125" s="5">
        <f>IF(AI125&lt;2600,0,1)</f>
        <v>1</v>
      </c>
      <c r="AM125" s="5">
        <f>IF(AI125&lt;2800,0,1)</f>
        <v>0</v>
      </c>
      <c r="AN125" s="5">
        <f>IF(AI125&lt;2900,0,1)</f>
        <v>0</v>
      </c>
      <c r="AO125" s="5">
        <f>IF(AI125&lt;2950,0,1)</f>
        <v>0</v>
      </c>
      <c r="AP125" s="5">
        <f>IF(AI125&lt;3000,0,1)</f>
        <v>0</v>
      </c>
      <c r="AQ125" s="5">
        <f>IF(AI125=2600,1,0)</f>
        <v>1</v>
      </c>
      <c r="AR125" s="5">
        <f>IF(AI125&gt;2600,1,0)</f>
        <v>0</v>
      </c>
      <c r="AS125" s="5">
        <f>IF(AI125=2800,1,0)</f>
        <v>0</v>
      </c>
    </row>
    <row r="126" spans="1:45" ht="12.75">
      <c r="A126" s="239">
        <v>62060</v>
      </c>
      <c r="B126" s="245" t="s">
        <v>115</v>
      </c>
      <c r="C126" s="231">
        <v>1800</v>
      </c>
      <c r="D126" s="31">
        <v>1800</v>
      </c>
      <c r="E126" s="31">
        <v>1800</v>
      </c>
      <c r="F126" s="31">
        <v>1800</v>
      </c>
      <c r="G126" s="31">
        <v>1800</v>
      </c>
      <c r="H126" s="31">
        <v>1800</v>
      </c>
      <c r="I126" s="31">
        <v>1800</v>
      </c>
      <c r="J126" s="32">
        <v>1800</v>
      </c>
      <c r="K126" s="32">
        <v>1800</v>
      </c>
      <c r="L126" s="32">
        <v>1800</v>
      </c>
      <c r="M126" s="32">
        <v>1800</v>
      </c>
      <c r="N126" s="39">
        <v>2100</v>
      </c>
      <c r="O126" s="29">
        <v>2100</v>
      </c>
      <c r="P126" s="33">
        <v>2100</v>
      </c>
      <c r="Q126" s="31">
        <v>2100</v>
      </c>
      <c r="R126" s="31">
        <v>2100</v>
      </c>
      <c r="S126" s="217">
        <v>2100</v>
      </c>
      <c r="T126" s="208">
        <v>2100</v>
      </c>
      <c r="U126" s="225">
        <v>2100</v>
      </c>
      <c r="V126" s="55">
        <v>2100</v>
      </c>
      <c r="W126" s="33">
        <v>2100</v>
      </c>
      <c r="X126" s="33">
        <v>2100</v>
      </c>
      <c r="Y126" s="29">
        <v>2100</v>
      </c>
      <c r="Z126" s="31">
        <v>2100</v>
      </c>
      <c r="AA126" s="83">
        <v>2300</v>
      </c>
      <c r="AB126" s="96">
        <v>2300</v>
      </c>
      <c r="AC126" s="103">
        <v>2300</v>
      </c>
      <c r="AD126" s="96">
        <v>2300</v>
      </c>
      <c r="AE126" s="96">
        <v>2300</v>
      </c>
      <c r="AF126" s="96">
        <v>2300</v>
      </c>
      <c r="AG126" s="96">
        <v>2300</v>
      </c>
      <c r="AH126" s="254">
        <v>2300</v>
      </c>
      <c r="AI126" s="262">
        <v>2300</v>
      </c>
      <c r="AJ126" s="5">
        <f>IF(AI126&lt;2600,1,0)</f>
        <v>1</v>
      </c>
      <c r="AK126" s="5">
        <f>IF(AI126&lt;2800,1,0)</f>
        <v>1</v>
      </c>
      <c r="AL126" s="5">
        <f>IF(AI126&lt;2600,0,1)</f>
        <v>0</v>
      </c>
      <c r="AM126" s="5">
        <f>IF(AI126&lt;2800,0,1)</f>
        <v>0</v>
      </c>
      <c r="AN126" s="5">
        <f>IF(AI126&lt;2900,0,1)</f>
        <v>0</v>
      </c>
      <c r="AO126" s="5">
        <f>IF(AI126&lt;2950,0,1)</f>
        <v>0</v>
      </c>
      <c r="AP126" s="5">
        <f>IF(AI126&lt;3000,0,1)</f>
        <v>0</v>
      </c>
      <c r="AQ126" s="5">
        <f>IF(AI126=2600,1,0)</f>
        <v>0</v>
      </c>
      <c r="AR126" s="5">
        <f>IF(AI126&gt;2600,1,0)</f>
        <v>0</v>
      </c>
      <c r="AS126" s="5">
        <f>IF(AI126=2800,1,0)</f>
        <v>0</v>
      </c>
    </row>
    <row r="127" spans="1:45" ht="12.75">
      <c r="A127" s="240">
        <v>62063</v>
      </c>
      <c r="B127" s="246" t="s">
        <v>247</v>
      </c>
      <c r="C127" s="231">
        <v>2950</v>
      </c>
      <c r="D127" s="31">
        <v>2950</v>
      </c>
      <c r="E127" s="31">
        <v>2950</v>
      </c>
      <c r="F127" s="31">
        <v>2950</v>
      </c>
      <c r="G127" s="42">
        <v>2920</v>
      </c>
      <c r="H127" s="42">
        <v>2890</v>
      </c>
      <c r="I127" s="31">
        <v>2890</v>
      </c>
      <c r="J127" s="33">
        <v>2890</v>
      </c>
      <c r="K127" s="33">
        <v>2890</v>
      </c>
      <c r="L127" s="33">
        <v>2890</v>
      </c>
      <c r="M127" s="33">
        <v>2890</v>
      </c>
      <c r="N127" s="29">
        <v>2890</v>
      </c>
      <c r="O127" s="29">
        <v>2890</v>
      </c>
      <c r="P127" s="33">
        <v>2890</v>
      </c>
      <c r="Q127" s="31">
        <v>2890</v>
      </c>
      <c r="R127" s="31">
        <v>2890</v>
      </c>
      <c r="S127" s="218">
        <v>2880</v>
      </c>
      <c r="T127" s="208">
        <v>2880</v>
      </c>
      <c r="U127" s="229">
        <v>2880</v>
      </c>
      <c r="V127" s="58">
        <v>2870</v>
      </c>
      <c r="W127" s="47">
        <v>2870</v>
      </c>
      <c r="X127" s="47">
        <v>2870</v>
      </c>
      <c r="Y127" s="30">
        <v>2870</v>
      </c>
      <c r="Z127" s="30">
        <v>2870</v>
      </c>
      <c r="AA127" s="30">
        <v>2870</v>
      </c>
      <c r="AB127" s="105">
        <v>2990</v>
      </c>
      <c r="AC127" s="104">
        <v>2990</v>
      </c>
      <c r="AD127" s="95">
        <v>2990</v>
      </c>
      <c r="AE127" s="95">
        <v>2990</v>
      </c>
      <c r="AF127" s="95">
        <v>2990</v>
      </c>
      <c r="AG127" s="95">
        <v>2990</v>
      </c>
      <c r="AH127" s="255">
        <v>2990</v>
      </c>
      <c r="AI127" s="263">
        <v>2990</v>
      </c>
      <c r="AJ127" s="5">
        <f>IF(AI127&lt;2600,1,0)</f>
        <v>0</v>
      </c>
      <c r="AK127" s="5">
        <f>IF(AI127&lt;2800,1,0)</f>
        <v>0</v>
      </c>
      <c r="AL127" s="5">
        <f>IF(AI127&lt;2600,0,1)</f>
        <v>1</v>
      </c>
      <c r="AM127" s="5">
        <f>IF(AI127&lt;2800,0,1)</f>
        <v>1</v>
      </c>
      <c r="AN127" s="5">
        <f>IF(AI127&lt;2900,0,1)</f>
        <v>1</v>
      </c>
      <c r="AO127" s="5">
        <f>IF(AI127&lt;2950,0,1)</f>
        <v>1</v>
      </c>
      <c r="AP127" s="5">
        <f>IF(AI127&lt;3000,0,1)</f>
        <v>0</v>
      </c>
      <c r="AQ127" s="5">
        <f>IF(AI127=2600,1,0)</f>
        <v>0</v>
      </c>
      <c r="AR127" s="5">
        <f>IF(AI127&gt;2600,1,0)</f>
        <v>1</v>
      </c>
      <c r="AS127" s="5">
        <f>IF(AI127=2800,1,0)</f>
        <v>0</v>
      </c>
    </row>
    <row r="128" spans="1:45" ht="12.75">
      <c r="A128" s="239">
        <v>62079</v>
      </c>
      <c r="B128" s="245" t="s">
        <v>117</v>
      </c>
      <c r="C128" s="232">
        <v>2200</v>
      </c>
      <c r="D128" s="31">
        <v>2200</v>
      </c>
      <c r="E128" s="38">
        <v>2480</v>
      </c>
      <c r="F128" s="31">
        <v>2480</v>
      </c>
      <c r="G128" s="42">
        <v>2400</v>
      </c>
      <c r="H128" s="31">
        <v>2400</v>
      </c>
      <c r="I128" s="31">
        <v>2400</v>
      </c>
      <c r="J128" s="32">
        <v>2400</v>
      </c>
      <c r="K128" s="32">
        <v>2400</v>
      </c>
      <c r="L128" s="32">
        <v>2400</v>
      </c>
      <c r="M128" s="32">
        <v>2400</v>
      </c>
      <c r="N128" s="39">
        <v>2600</v>
      </c>
      <c r="O128" s="29">
        <v>2600</v>
      </c>
      <c r="P128" s="33">
        <v>2600</v>
      </c>
      <c r="Q128" s="31">
        <v>2600</v>
      </c>
      <c r="R128" s="31">
        <v>2600</v>
      </c>
      <c r="S128" s="217">
        <v>2600</v>
      </c>
      <c r="T128" s="208">
        <v>2600</v>
      </c>
      <c r="U128" s="225">
        <v>2600</v>
      </c>
      <c r="V128" s="55">
        <v>2600</v>
      </c>
      <c r="W128" s="33">
        <v>2600</v>
      </c>
      <c r="X128" s="33">
        <v>2600</v>
      </c>
      <c r="Y128" s="29">
        <v>2600</v>
      </c>
      <c r="Z128" s="31">
        <v>2600</v>
      </c>
      <c r="AA128" s="29">
        <v>2600</v>
      </c>
      <c r="AB128" s="96">
        <v>2600</v>
      </c>
      <c r="AC128" s="103">
        <v>2600</v>
      </c>
      <c r="AD128" s="96">
        <v>2600</v>
      </c>
      <c r="AE128" s="96">
        <v>2600</v>
      </c>
      <c r="AF128" s="96">
        <v>2600</v>
      </c>
      <c r="AG128" s="96">
        <v>2600</v>
      </c>
      <c r="AH128" s="96">
        <v>2600</v>
      </c>
      <c r="AI128" s="262">
        <v>2600</v>
      </c>
      <c r="AJ128" s="5">
        <f>IF(AI128&lt;2600,1,0)</f>
        <v>0</v>
      </c>
      <c r="AK128" s="5">
        <f>IF(AI128&lt;2800,1,0)</f>
        <v>1</v>
      </c>
      <c r="AL128" s="5">
        <f>IF(AI128&lt;2600,0,1)</f>
        <v>1</v>
      </c>
      <c r="AM128" s="5">
        <f>IF(AI128&lt;2800,0,1)</f>
        <v>0</v>
      </c>
      <c r="AN128" s="5">
        <f>IF(AI128&lt;2900,0,1)</f>
        <v>0</v>
      </c>
      <c r="AO128" s="5">
        <f>IF(AI128&lt;2950,0,1)</f>
        <v>0</v>
      </c>
      <c r="AP128" s="5">
        <f>IF(AI128&lt;3000,0,1)</f>
        <v>0</v>
      </c>
      <c r="AQ128" s="5">
        <f>IF(AI128=2600,1,0)</f>
        <v>1</v>
      </c>
      <c r="AR128" s="5">
        <f>IF(AI128&gt;2600,1,0)</f>
        <v>0</v>
      </c>
      <c r="AS128" s="5">
        <f>IF(AI128=2800,1,0)</f>
        <v>0</v>
      </c>
    </row>
    <row r="129" spans="1:45" ht="12.75">
      <c r="A129" s="239">
        <v>62093</v>
      </c>
      <c r="B129" s="245" t="s">
        <v>118</v>
      </c>
      <c r="C129" s="231">
        <v>1900</v>
      </c>
      <c r="D129" s="31">
        <v>1900</v>
      </c>
      <c r="E129" s="31">
        <v>1900</v>
      </c>
      <c r="F129" s="31">
        <v>1900</v>
      </c>
      <c r="G129" s="31">
        <v>1900</v>
      </c>
      <c r="H129" s="31">
        <v>1900</v>
      </c>
      <c r="I129" s="38">
        <v>2200</v>
      </c>
      <c r="J129" s="32">
        <v>2200</v>
      </c>
      <c r="K129" s="32">
        <v>2200</v>
      </c>
      <c r="L129" s="32">
        <v>2200</v>
      </c>
      <c r="M129" s="32">
        <v>2200</v>
      </c>
      <c r="N129" s="29">
        <v>2200</v>
      </c>
      <c r="O129" s="39">
        <v>2500</v>
      </c>
      <c r="P129" s="33">
        <v>2500</v>
      </c>
      <c r="Q129" s="31">
        <v>2500</v>
      </c>
      <c r="R129" s="31">
        <v>2500</v>
      </c>
      <c r="S129" s="217">
        <v>2500</v>
      </c>
      <c r="T129" s="208">
        <v>2500</v>
      </c>
      <c r="U129" s="225">
        <v>2500</v>
      </c>
      <c r="V129" s="55">
        <v>2500</v>
      </c>
      <c r="W129" s="33">
        <v>2500</v>
      </c>
      <c r="X129" s="59">
        <v>2600</v>
      </c>
      <c r="Y129" s="29">
        <v>2600</v>
      </c>
      <c r="Z129" s="29">
        <v>2600</v>
      </c>
      <c r="AA129" s="83">
        <v>2700</v>
      </c>
      <c r="AB129" s="96">
        <v>2700</v>
      </c>
      <c r="AC129" s="103">
        <v>2700</v>
      </c>
      <c r="AD129" s="96">
        <v>2700</v>
      </c>
      <c r="AE129" s="96">
        <v>2700</v>
      </c>
      <c r="AF129" s="96">
        <v>2700</v>
      </c>
      <c r="AG129" s="96">
        <v>2700</v>
      </c>
      <c r="AH129" s="254">
        <v>2700</v>
      </c>
      <c r="AI129" s="262">
        <v>2700</v>
      </c>
      <c r="AJ129" s="5">
        <f>IF(AI129&lt;2600,1,0)</f>
        <v>0</v>
      </c>
      <c r="AK129" s="5">
        <f>IF(AI129&lt;2800,1,0)</f>
        <v>1</v>
      </c>
      <c r="AL129" s="5">
        <f>IF(AI129&lt;2600,0,1)</f>
        <v>1</v>
      </c>
      <c r="AM129" s="5">
        <f>IF(AI129&lt;2800,0,1)</f>
        <v>0</v>
      </c>
      <c r="AN129" s="5">
        <f>IF(AI129&lt;2900,0,1)</f>
        <v>0</v>
      </c>
      <c r="AO129" s="5">
        <f>IF(AI129&lt;2950,0,1)</f>
        <v>0</v>
      </c>
      <c r="AP129" s="5">
        <f>IF(AI129&lt;3000,0,1)</f>
        <v>0</v>
      </c>
      <c r="AQ129" s="5">
        <f>IF(AI129=2600,1,0)</f>
        <v>0</v>
      </c>
      <c r="AR129" s="5">
        <f>IF(AI129&gt;2600,1,0)</f>
        <v>1</v>
      </c>
      <c r="AS129" s="5">
        <f>IF(AI129=2800,1,0)</f>
        <v>0</v>
      </c>
    </row>
    <row r="130" spans="1:45" ht="12.75">
      <c r="A130" s="239">
        <v>62096</v>
      </c>
      <c r="B130" s="245" t="s">
        <v>248</v>
      </c>
      <c r="C130" s="232">
        <v>2530</v>
      </c>
      <c r="D130" s="31">
        <v>2530</v>
      </c>
      <c r="E130" s="31">
        <v>2530</v>
      </c>
      <c r="F130" s="31">
        <v>2530</v>
      </c>
      <c r="G130" s="31">
        <v>2530</v>
      </c>
      <c r="H130" s="31">
        <v>2530</v>
      </c>
      <c r="I130" s="38">
        <v>2700</v>
      </c>
      <c r="J130" s="32">
        <v>2700</v>
      </c>
      <c r="K130" s="32">
        <v>2700</v>
      </c>
      <c r="L130" s="32">
        <v>2700</v>
      </c>
      <c r="M130" s="32">
        <v>2700</v>
      </c>
      <c r="N130" s="29">
        <v>2700</v>
      </c>
      <c r="O130" s="29">
        <v>2700</v>
      </c>
      <c r="P130" s="33">
        <v>2700</v>
      </c>
      <c r="Q130" s="31">
        <v>2700</v>
      </c>
      <c r="R130" s="31">
        <v>2700</v>
      </c>
      <c r="S130" s="217">
        <v>2700</v>
      </c>
      <c r="T130" s="208">
        <v>2700</v>
      </c>
      <c r="U130" s="225">
        <v>2700</v>
      </c>
      <c r="V130" s="55">
        <v>2700</v>
      </c>
      <c r="W130" s="33">
        <v>2700</v>
      </c>
      <c r="X130" s="33">
        <v>2700</v>
      </c>
      <c r="Y130" s="29">
        <v>2700</v>
      </c>
      <c r="Z130" s="31">
        <v>2700</v>
      </c>
      <c r="AA130" s="29">
        <v>2700</v>
      </c>
      <c r="AB130" s="96">
        <v>2700</v>
      </c>
      <c r="AC130" s="103">
        <v>2700</v>
      </c>
      <c r="AD130" s="96">
        <v>2700</v>
      </c>
      <c r="AE130" s="96">
        <v>2700</v>
      </c>
      <c r="AF130" s="96">
        <v>2700</v>
      </c>
      <c r="AG130" s="96">
        <v>2700</v>
      </c>
      <c r="AH130" s="254">
        <v>2700</v>
      </c>
      <c r="AI130" s="262">
        <v>2700</v>
      </c>
      <c r="AJ130" s="5">
        <f>IF(AI130&lt;2600,1,0)</f>
        <v>0</v>
      </c>
      <c r="AK130" s="5">
        <f>IF(AI130&lt;2800,1,0)</f>
        <v>1</v>
      </c>
      <c r="AL130" s="5">
        <f>IF(AI130&lt;2600,0,1)</f>
        <v>1</v>
      </c>
      <c r="AM130" s="5">
        <f>IF(AI130&lt;2800,0,1)</f>
        <v>0</v>
      </c>
      <c r="AN130" s="5">
        <f>IF(AI130&lt;2900,0,1)</f>
        <v>0</v>
      </c>
      <c r="AO130" s="5">
        <f>IF(AI130&lt;2950,0,1)</f>
        <v>0</v>
      </c>
      <c r="AP130" s="5">
        <f>IF(AI130&lt;3000,0,1)</f>
        <v>0</v>
      </c>
      <c r="AQ130" s="5">
        <f>IF(AI130=2600,1,0)</f>
        <v>0</v>
      </c>
      <c r="AR130" s="5">
        <f>IF(AI130&gt;2600,1,0)</f>
        <v>1</v>
      </c>
      <c r="AS130" s="5">
        <f>IF(AI130=2800,1,0)</f>
        <v>0</v>
      </c>
    </row>
    <row r="131" spans="1:45" ht="12.75">
      <c r="A131" s="239">
        <v>62099</v>
      </c>
      <c r="B131" s="245" t="s">
        <v>119</v>
      </c>
      <c r="C131" s="231">
        <v>2000</v>
      </c>
      <c r="D131" s="31">
        <v>2000</v>
      </c>
      <c r="E131" s="31">
        <v>2000</v>
      </c>
      <c r="F131" s="31">
        <v>2000</v>
      </c>
      <c r="G131" s="31">
        <v>2000</v>
      </c>
      <c r="H131" s="31">
        <v>2000</v>
      </c>
      <c r="I131" s="38">
        <v>2300</v>
      </c>
      <c r="J131" s="32">
        <v>2300</v>
      </c>
      <c r="K131" s="32">
        <v>2300</v>
      </c>
      <c r="L131" s="32">
        <v>2300</v>
      </c>
      <c r="M131" s="32">
        <v>2300</v>
      </c>
      <c r="N131" s="39">
        <v>2500</v>
      </c>
      <c r="O131" s="29">
        <v>2500</v>
      </c>
      <c r="P131" s="33">
        <v>2500</v>
      </c>
      <c r="Q131" s="31">
        <v>2500</v>
      </c>
      <c r="R131" s="31">
        <v>2500</v>
      </c>
      <c r="S131" s="217">
        <v>2500</v>
      </c>
      <c r="T131" s="208">
        <v>2500</v>
      </c>
      <c r="U131" s="226">
        <v>2600</v>
      </c>
      <c r="V131" s="55">
        <v>2600</v>
      </c>
      <c r="W131" s="33">
        <v>2600</v>
      </c>
      <c r="X131" s="33">
        <v>2600</v>
      </c>
      <c r="Y131" s="29">
        <v>2600</v>
      </c>
      <c r="Z131" s="31">
        <v>2600</v>
      </c>
      <c r="AA131" s="29">
        <v>2600</v>
      </c>
      <c r="AB131" s="96">
        <v>2600</v>
      </c>
      <c r="AC131" s="103">
        <v>2600</v>
      </c>
      <c r="AD131" s="96">
        <v>2600</v>
      </c>
      <c r="AE131" s="96">
        <v>2600</v>
      </c>
      <c r="AF131" s="96">
        <v>2600</v>
      </c>
      <c r="AG131" s="96">
        <v>2600</v>
      </c>
      <c r="AH131" s="254">
        <v>2600</v>
      </c>
      <c r="AI131" s="262">
        <v>2600</v>
      </c>
      <c r="AJ131" s="5">
        <f>IF(AI131&lt;2600,1,0)</f>
        <v>0</v>
      </c>
      <c r="AK131" s="5">
        <f>IF(AI131&lt;2800,1,0)</f>
        <v>1</v>
      </c>
      <c r="AL131" s="5">
        <f>IF(AI131&lt;2600,0,1)</f>
        <v>1</v>
      </c>
      <c r="AM131" s="5">
        <f>IF(AI131&lt;2800,0,1)</f>
        <v>0</v>
      </c>
      <c r="AN131" s="5">
        <f>IF(AI131&lt;2900,0,1)</f>
        <v>0</v>
      </c>
      <c r="AO131" s="5">
        <f>IF(AI131&lt;2950,0,1)</f>
        <v>0</v>
      </c>
      <c r="AP131" s="5">
        <f>IF(AI131&lt;3000,0,1)</f>
        <v>0</v>
      </c>
      <c r="AQ131" s="5">
        <f>IF(AI131=2600,1,0)</f>
        <v>1</v>
      </c>
      <c r="AR131" s="5">
        <f>IF(AI131&gt;2600,1,0)</f>
        <v>0</v>
      </c>
      <c r="AS131" s="5">
        <f>IF(AI131=2800,1,0)</f>
        <v>0</v>
      </c>
    </row>
    <row r="132" spans="1:45" ht="12.75">
      <c r="A132" s="239">
        <v>62100</v>
      </c>
      <c r="B132" s="245" t="s">
        <v>120</v>
      </c>
      <c r="C132" s="231">
        <v>2000</v>
      </c>
      <c r="D132" s="31">
        <v>2000</v>
      </c>
      <c r="E132" s="31">
        <v>2000</v>
      </c>
      <c r="F132" s="31">
        <v>2000</v>
      </c>
      <c r="G132" s="31">
        <v>2000</v>
      </c>
      <c r="H132" s="31">
        <v>2000</v>
      </c>
      <c r="I132" s="31">
        <v>2000</v>
      </c>
      <c r="J132" s="32">
        <v>2000</v>
      </c>
      <c r="K132" s="32">
        <v>2000</v>
      </c>
      <c r="L132" s="32">
        <v>2000</v>
      </c>
      <c r="M132" s="32">
        <v>2000</v>
      </c>
      <c r="N132" s="29">
        <v>2000</v>
      </c>
      <c r="O132" s="39">
        <v>2500</v>
      </c>
      <c r="P132" s="33">
        <v>2500</v>
      </c>
      <c r="Q132" s="31">
        <v>2500</v>
      </c>
      <c r="R132" s="31">
        <v>2500</v>
      </c>
      <c r="S132" s="217">
        <v>2500</v>
      </c>
      <c r="T132" s="208">
        <v>2500</v>
      </c>
      <c r="U132" s="226">
        <v>2600</v>
      </c>
      <c r="V132" s="55">
        <v>2600</v>
      </c>
      <c r="W132" s="33">
        <v>2600</v>
      </c>
      <c r="X132" s="33">
        <v>2600</v>
      </c>
      <c r="Y132" s="29">
        <v>2600</v>
      </c>
      <c r="Z132" s="31">
        <v>2600</v>
      </c>
      <c r="AA132" s="29">
        <v>2600</v>
      </c>
      <c r="AB132" s="96">
        <v>2600</v>
      </c>
      <c r="AC132" s="103">
        <v>2600</v>
      </c>
      <c r="AD132" s="96">
        <v>2600</v>
      </c>
      <c r="AE132" s="96">
        <v>2600</v>
      </c>
      <c r="AF132" s="96">
        <v>2600</v>
      </c>
      <c r="AG132" s="96">
        <v>2600</v>
      </c>
      <c r="AH132" s="254">
        <v>2600</v>
      </c>
      <c r="AI132" s="262">
        <v>2600</v>
      </c>
      <c r="AJ132" s="5">
        <f>IF(AI132&lt;2600,1,0)</f>
        <v>0</v>
      </c>
      <c r="AK132" s="5">
        <f>IF(AI132&lt;2800,1,0)</f>
        <v>1</v>
      </c>
      <c r="AL132" s="5">
        <f>IF(AI132&lt;2600,0,1)</f>
        <v>1</v>
      </c>
      <c r="AM132" s="5">
        <f>IF(AI132&lt;2800,0,1)</f>
        <v>0</v>
      </c>
      <c r="AN132" s="5">
        <f>IF(AI132&lt;2900,0,1)</f>
        <v>0</v>
      </c>
      <c r="AO132" s="5">
        <f>IF(AI132&lt;2950,0,1)</f>
        <v>0</v>
      </c>
      <c r="AP132" s="5">
        <f>IF(AI132&lt;3000,0,1)</f>
        <v>0</v>
      </c>
      <c r="AQ132" s="5">
        <f>IF(AI132=2600,1,0)</f>
        <v>1</v>
      </c>
      <c r="AR132" s="5">
        <f>IF(AI132&gt;2600,1,0)</f>
        <v>0</v>
      </c>
      <c r="AS132" s="5">
        <f>IF(AI132=2800,1,0)</f>
        <v>0</v>
      </c>
    </row>
    <row r="133" spans="1:45" ht="12.75">
      <c r="A133" s="239">
        <v>62108</v>
      </c>
      <c r="B133" s="245" t="s">
        <v>122</v>
      </c>
      <c r="C133" s="231">
        <v>2000</v>
      </c>
      <c r="D133" s="31">
        <v>2000</v>
      </c>
      <c r="E133" s="31">
        <v>2000</v>
      </c>
      <c r="F133" s="31">
        <v>2000</v>
      </c>
      <c r="G133" s="31">
        <v>2000</v>
      </c>
      <c r="H133" s="31">
        <v>2000</v>
      </c>
      <c r="I133" s="38">
        <v>2200</v>
      </c>
      <c r="J133" s="32">
        <v>2200</v>
      </c>
      <c r="K133" s="32">
        <v>2200</v>
      </c>
      <c r="L133" s="32">
        <v>2200</v>
      </c>
      <c r="M133" s="32">
        <v>2200</v>
      </c>
      <c r="N133" s="39">
        <v>2600</v>
      </c>
      <c r="O133" s="29">
        <v>2600</v>
      </c>
      <c r="P133" s="33">
        <v>2600</v>
      </c>
      <c r="Q133" s="31">
        <v>2600</v>
      </c>
      <c r="R133" s="31">
        <v>2600</v>
      </c>
      <c r="S133" s="217">
        <v>2600</v>
      </c>
      <c r="T133" s="208">
        <v>2600</v>
      </c>
      <c r="U133" s="225">
        <v>2600</v>
      </c>
      <c r="V133" s="55">
        <v>2600</v>
      </c>
      <c r="W133" s="33">
        <v>2600</v>
      </c>
      <c r="X133" s="33">
        <v>2600</v>
      </c>
      <c r="Y133" s="29">
        <v>2600</v>
      </c>
      <c r="Z133" s="31">
        <v>2600</v>
      </c>
      <c r="AA133" s="29">
        <v>2600</v>
      </c>
      <c r="AB133" s="96">
        <v>2600</v>
      </c>
      <c r="AC133" s="103">
        <v>2600</v>
      </c>
      <c r="AD133" s="96">
        <v>2600</v>
      </c>
      <c r="AE133" s="96">
        <v>2600</v>
      </c>
      <c r="AF133" s="96">
        <v>2600</v>
      </c>
      <c r="AG133" s="96">
        <v>2600</v>
      </c>
      <c r="AH133" s="254">
        <v>2600</v>
      </c>
      <c r="AI133" s="262">
        <v>2600</v>
      </c>
      <c r="AJ133" s="5">
        <f>IF(AI133&lt;2600,1,0)</f>
        <v>0</v>
      </c>
      <c r="AK133" s="5">
        <f>IF(AI133&lt;2800,1,0)</f>
        <v>1</v>
      </c>
      <c r="AL133" s="5">
        <f>IF(AI133&lt;2600,0,1)</f>
        <v>1</v>
      </c>
      <c r="AM133" s="5">
        <f>IF(AI133&lt;2800,0,1)</f>
        <v>0</v>
      </c>
      <c r="AN133" s="5">
        <f>IF(AI133&lt;2900,0,1)</f>
        <v>0</v>
      </c>
      <c r="AO133" s="5">
        <f>IF(AI133&lt;2950,0,1)</f>
        <v>0</v>
      </c>
      <c r="AP133" s="5">
        <f>IF(AI133&lt;3000,0,1)</f>
        <v>0</v>
      </c>
      <c r="AQ133" s="5">
        <f>IF(AI133=2600,1,0)</f>
        <v>1</v>
      </c>
      <c r="AR133" s="5">
        <f>IF(AI133&gt;2600,1,0)</f>
        <v>0</v>
      </c>
      <c r="AS133" s="5">
        <f>IF(AI133=2800,1,0)</f>
        <v>0</v>
      </c>
    </row>
    <row r="134" spans="1:45" ht="12.75">
      <c r="A134" s="239">
        <v>62118</v>
      </c>
      <c r="B134" s="245" t="s">
        <v>113</v>
      </c>
      <c r="C134" s="232">
        <v>2100</v>
      </c>
      <c r="D134" s="31">
        <v>2100</v>
      </c>
      <c r="E134" s="31">
        <v>2100</v>
      </c>
      <c r="F134" s="31">
        <v>2100</v>
      </c>
      <c r="G134" s="31">
        <v>2100</v>
      </c>
      <c r="H134" s="31">
        <v>2100</v>
      </c>
      <c r="I134" s="31">
        <v>2100</v>
      </c>
      <c r="J134" s="32">
        <v>2100</v>
      </c>
      <c r="K134" s="44">
        <v>2500</v>
      </c>
      <c r="L134" s="32">
        <v>2500</v>
      </c>
      <c r="M134" s="32">
        <v>2500</v>
      </c>
      <c r="N134" s="29">
        <v>2500</v>
      </c>
      <c r="O134" s="29">
        <v>2500</v>
      </c>
      <c r="P134" s="33">
        <v>2500</v>
      </c>
      <c r="Q134" s="31">
        <v>2500</v>
      </c>
      <c r="R134" s="31">
        <v>2500</v>
      </c>
      <c r="S134" s="217">
        <v>2500</v>
      </c>
      <c r="T134" s="208">
        <v>2500</v>
      </c>
      <c r="U134" s="225">
        <v>2500</v>
      </c>
      <c r="V134" s="55">
        <v>2500</v>
      </c>
      <c r="W134" s="33">
        <v>2500</v>
      </c>
      <c r="X134" s="33">
        <v>2500</v>
      </c>
      <c r="Y134" s="29">
        <v>2500</v>
      </c>
      <c r="Z134" s="31">
        <v>2500</v>
      </c>
      <c r="AA134" s="83">
        <v>2600</v>
      </c>
      <c r="AB134" s="96">
        <v>2600</v>
      </c>
      <c r="AC134" s="103">
        <v>2600</v>
      </c>
      <c r="AD134" s="96">
        <v>2600</v>
      </c>
      <c r="AE134" s="96">
        <v>2600</v>
      </c>
      <c r="AF134" s="96">
        <v>2600</v>
      </c>
      <c r="AG134" s="96">
        <v>2600</v>
      </c>
      <c r="AH134" s="254">
        <v>2600</v>
      </c>
      <c r="AI134" s="262">
        <v>2600</v>
      </c>
      <c r="AJ134" s="5">
        <f>IF(AI134&lt;2600,1,0)</f>
        <v>0</v>
      </c>
      <c r="AK134" s="5">
        <f>IF(AI134&lt;2800,1,0)</f>
        <v>1</v>
      </c>
      <c r="AL134" s="5">
        <f>IF(AI134&lt;2600,0,1)</f>
        <v>1</v>
      </c>
      <c r="AM134" s="5">
        <f>IF(AI134&lt;2800,0,1)</f>
        <v>0</v>
      </c>
      <c r="AN134" s="5">
        <f>IF(AI134&lt;2900,0,1)</f>
        <v>0</v>
      </c>
      <c r="AO134" s="5">
        <f>IF(AI134&lt;2950,0,1)</f>
        <v>0</v>
      </c>
      <c r="AP134" s="5">
        <f>IF(AI134&lt;3000,0,1)</f>
        <v>0</v>
      </c>
      <c r="AQ134" s="5">
        <f>IF(AI134=2600,1,0)</f>
        <v>1</v>
      </c>
      <c r="AR134" s="5">
        <f>IF(AI134&gt;2600,1,0)</f>
        <v>0</v>
      </c>
      <c r="AS134" s="5">
        <f>IF(AI134=2800,1,0)</f>
        <v>0</v>
      </c>
    </row>
    <row r="135" spans="1:45" ht="12.75">
      <c r="A135" s="239">
        <v>62119</v>
      </c>
      <c r="B135" s="245" t="s">
        <v>106</v>
      </c>
      <c r="C135" s="231">
        <v>1730</v>
      </c>
      <c r="D135" s="31">
        <v>1730</v>
      </c>
      <c r="E135" s="31">
        <v>1730</v>
      </c>
      <c r="F135" s="31">
        <v>1730</v>
      </c>
      <c r="G135" s="31">
        <v>1730</v>
      </c>
      <c r="H135" s="31">
        <v>1730</v>
      </c>
      <c r="I135" s="31">
        <v>1730</v>
      </c>
      <c r="J135" s="32">
        <v>1730</v>
      </c>
      <c r="K135" s="32">
        <v>1730</v>
      </c>
      <c r="L135" s="32">
        <v>1730</v>
      </c>
      <c r="M135" s="32">
        <v>1730</v>
      </c>
      <c r="N135" s="39">
        <v>2500</v>
      </c>
      <c r="O135" s="29">
        <v>2500</v>
      </c>
      <c r="P135" s="33">
        <v>2500</v>
      </c>
      <c r="Q135" s="31">
        <v>2500</v>
      </c>
      <c r="R135" s="31">
        <v>2500</v>
      </c>
      <c r="S135" s="217">
        <v>2500</v>
      </c>
      <c r="T135" s="208">
        <v>2500</v>
      </c>
      <c r="U135" s="225">
        <v>2500</v>
      </c>
      <c r="V135" s="55">
        <v>2500</v>
      </c>
      <c r="W135" s="41">
        <v>2600</v>
      </c>
      <c r="X135" s="33">
        <v>2600</v>
      </c>
      <c r="Y135" s="29">
        <v>2600</v>
      </c>
      <c r="Z135" s="31">
        <v>2600</v>
      </c>
      <c r="AA135" s="29">
        <v>2600</v>
      </c>
      <c r="AB135" s="96">
        <v>2600</v>
      </c>
      <c r="AC135" s="103">
        <v>2600</v>
      </c>
      <c r="AD135" s="96">
        <v>2600</v>
      </c>
      <c r="AE135" s="96">
        <v>2600</v>
      </c>
      <c r="AF135" s="96">
        <v>2600</v>
      </c>
      <c r="AG135" s="96">
        <v>2800</v>
      </c>
      <c r="AH135" s="254">
        <v>2800</v>
      </c>
      <c r="AI135" s="262">
        <v>2800</v>
      </c>
      <c r="AJ135" s="5">
        <f>IF(AI135&lt;2600,1,0)</f>
        <v>0</v>
      </c>
      <c r="AK135" s="5">
        <f>IF(AI135&lt;2800,1,0)</f>
        <v>0</v>
      </c>
      <c r="AL135" s="5">
        <f>IF(AI135&lt;2600,0,1)</f>
        <v>1</v>
      </c>
      <c r="AM135" s="5">
        <f>IF(AI135&lt;2800,0,1)</f>
        <v>1</v>
      </c>
      <c r="AN135" s="5">
        <f>IF(AI135&lt;2900,0,1)</f>
        <v>0</v>
      </c>
      <c r="AO135" s="5">
        <f>IF(AI135&lt;2950,0,1)</f>
        <v>0</v>
      </c>
      <c r="AP135" s="5">
        <f>IF(AI135&lt;3000,0,1)</f>
        <v>0</v>
      </c>
      <c r="AQ135" s="5">
        <f>IF(AI135=2600,1,0)</f>
        <v>0</v>
      </c>
      <c r="AR135" s="5">
        <f>IF(AI135&gt;2600,1,0)</f>
        <v>1</v>
      </c>
      <c r="AS135" s="5">
        <f>IF(AI135=2800,1,0)</f>
        <v>1</v>
      </c>
    </row>
    <row r="136" spans="1:45" ht="12.75">
      <c r="A136" s="239">
        <v>62120</v>
      </c>
      <c r="B136" s="245" t="s">
        <v>111</v>
      </c>
      <c r="C136" s="231">
        <v>2200</v>
      </c>
      <c r="D136" s="31">
        <v>2200</v>
      </c>
      <c r="E136" s="31">
        <v>2200</v>
      </c>
      <c r="F136" s="31">
        <v>2200</v>
      </c>
      <c r="G136" s="31">
        <v>2200</v>
      </c>
      <c r="H136" s="38">
        <v>2700</v>
      </c>
      <c r="I136" s="31">
        <v>2700</v>
      </c>
      <c r="J136" s="32">
        <v>2700</v>
      </c>
      <c r="K136" s="32">
        <v>2700</v>
      </c>
      <c r="L136" s="32">
        <v>2700</v>
      </c>
      <c r="M136" s="32">
        <v>2700</v>
      </c>
      <c r="N136" s="29">
        <v>2700</v>
      </c>
      <c r="O136" s="29">
        <v>2700</v>
      </c>
      <c r="P136" s="33">
        <v>2700</v>
      </c>
      <c r="Q136" s="31">
        <v>2700</v>
      </c>
      <c r="R136" s="31">
        <v>2700</v>
      </c>
      <c r="S136" s="217">
        <v>2700</v>
      </c>
      <c r="T136" s="208">
        <v>2700</v>
      </c>
      <c r="U136" s="225">
        <v>2700</v>
      </c>
      <c r="V136" s="55">
        <v>2700</v>
      </c>
      <c r="W136" s="33">
        <v>2700</v>
      </c>
      <c r="X136" s="33">
        <v>2700</v>
      </c>
      <c r="Y136" s="29">
        <v>2700</v>
      </c>
      <c r="Z136" s="31">
        <v>2700</v>
      </c>
      <c r="AA136" s="29">
        <v>2700</v>
      </c>
      <c r="AB136" s="96">
        <v>2700</v>
      </c>
      <c r="AC136" s="103">
        <v>2700</v>
      </c>
      <c r="AD136" s="96">
        <v>2700</v>
      </c>
      <c r="AE136" s="96">
        <v>2700</v>
      </c>
      <c r="AF136" s="96">
        <v>2700</v>
      </c>
      <c r="AG136" s="96">
        <v>2700</v>
      </c>
      <c r="AH136" s="254">
        <v>2700</v>
      </c>
      <c r="AI136" s="262">
        <v>2700</v>
      </c>
      <c r="AJ136" s="5">
        <f>IF(AI136&lt;2600,1,0)</f>
        <v>0</v>
      </c>
      <c r="AK136" s="5">
        <f>IF(AI136&lt;2800,1,0)</f>
        <v>1</v>
      </c>
      <c r="AL136" s="5">
        <f>IF(AI136&lt;2600,0,1)</f>
        <v>1</v>
      </c>
      <c r="AM136" s="5">
        <f>IF(AI136&lt;2800,0,1)</f>
        <v>0</v>
      </c>
      <c r="AN136" s="5">
        <f>IF(AI136&lt;2900,0,1)</f>
        <v>0</v>
      </c>
      <c r="AO136" s="5">
        <f>IF(AI136&lt;2950,0,1)</f>
        <v>0</v>
      </c>
      <c r="AP136" s="5">
        <f>IF(AI136&lt;3000,0,1)</f>
        <v>0</v>
      </c>
      <c r="AQ136" s="5">
        <f>IF(AI136=2600,1,0)</f>
        <v>0</v>
      </c>
      <c r="AR136" s="5">
        <f>IF(AI136&gt;2600,1,0)</f>
        <v>1</v>
      </c>
      <c r="AS136" s="5">
        <f>IF(AI136=2800,1,0)</f>
        <v>0</v>
      </c>
    </row>
    <row r="137" spans="1:45" ht="12.75">
      <c r="A137" s="239">
        <v>62121</v>
      </c>
      <c r="B137" s="245" t="s">
        <v>116</v>
      </c>
      <c r="C137" s="231">
        <v>1900</v>
      </c>
      <c r="D137" s="31">
        <v>1900</v>
      </c>
      <c r="E137" s="38">
        <v>2100</v>
      </c>
      <c r="F137" s="31">
        <v>2100</v>
      </c>
      <c r="G137" s="31">
        <v>2100</v>
      </c>
      <c r="H137" s="38">
        <v>2600</v>
      </c>
      <c r="I137" s="31">
        <v>2600</v>
      </c>
      <c r="J137" s="32">
        <v>2600</v>
      </c>
      <c r="K137" s="32">
        <v>2600</v>
      </c>
      <c r="L137" s="32">
        <v>2600</v>
      </c>
      <c r="M137" s="32">
        <v>2600</v>
      </c>
      <c r="N137" s="29">
        <v>2600</v>
      </c>
      <c r="O137" s="29">
        <v>2600</v>
      </c>
      <c r="P137" s="33">
        <v>2600</v>
      </c>
      <c r="Q137" s="31">
        <v>2600</v>
      </c>
      <c r="R137" s="31">
        <v>2600</v>
      </c>
      <c r="S137" s="217">
        <v>2600</v>
      </c>
      <c r="T137" s="208">
        <v>2600</v>
      </c>
      <c r="U137" s="225">
        <v>2600</v>
      </c>
      <c r="V137" s="57">
        <v>2800</v>
      </c>
      <c r="W137" s="33">
        <v>2800</v>
      </c>
      <c r="X137" s="33">
        <v>2800</v>
      </c>
      <c r="Y137" s="29">
        <v>2800</v>
      </c>
      <c r="Z137" s="31">
        <v>2800</v>
      </c>
      <c r="AA137" s="29">
        <v>2800</v>
      </c>
      <c r="AB137" s="96">
        <v>2800</v>
      </c>
      <c r="AC137" s="103">
        <v>2800</v>
      </c>
      <c r="AD137" s="96">
        <v>2800</v>
      </c>
      <c r="AE137" s="96">
        <v>2800</v>
      </c>
      <c r="AF137" s="96">
        <v>2800</v>
      </c>
      <c r="AG137" s="96">
        <v>2800</v>
      </c>
      <c r="AH137" s="254">
        <v>2800</v>
      </c>
      <c r="AI137" s="262">
        <v>2800</v>
      </c>
      <c r="AJ137" s="5">
        <f>IF(AI137&lt;2600,1,0)</f>
        <v>0</v>
      </c>
      <c r="AK137" s="5">
        <f>IF(AI137&lt;2800,1,0)</f>
        <v>0</v>
      </c>
      <c r="AL137" s="5">
        <f>IF(AI137&lt;2600,0,1)</f>
        <v>1</v>
      </c>
      <c r="AM137" s="5">
        <f>IF(AI137&lt;2800,0,1)</f>
        <v>1</v>
      </c>
      <c r="AN137" s="5">
        <f>IF(AI137&lt;2900,0,1)</f>
        <v>0</v>
      </c>
      <c r="AO137" s="5">
        <f>IF(AI137&lt;2950,0,1)</f>
        <v>0</v>
      </c>
      <c r="AP137" s="5">
        <f>IF(AI137&lt;3000,0,1)</f>
        <v>0</v>
      </c>
      <c r="AQ137" s="5">
        <f>IF(AI137=2600,1,0)</f>
        <v>0</v>
      </c>
      <c r="AR137" s="5">
        <f>IF(AI137&gt;2600,1,0)</f>
        <v>1</v>
      </c>
      <c r="AS137" s="5">
        <f>IF(AI137=2800,1,0)</f>
        <v>1</v>
      </c>
    </row>
    <row r="138" spans="1:45" ht="12.75">
      <c r="A138" s="239">
        <v>62122</v>
      </c>
      <c r="B138" s="245" t="s">
        <v>121</v>
      </c>
      <c r="C138" s="232">
        <v>2600</v>
      </c>
      <c r="D138" s="31">
        <v>2600</v>
      </c>
      <c r="E138" s="31">
        <v>2600</v>
      </c>
      <c r="F138" s="42">
        <v>2500</v>
      </c>
      <c r="G138" s="31">
        <v>2500</v>
      </c>
      <c r="H138" s="31">
        <v>2500</v>
      </c>
      <c r="I138" s="31">
        <v>2500</v>
      </c>
      <c r="J138" s="32">
        <v>2500</v>
      </c>
      <c r="K138" s="32">
        <v>2500</v>
      </c>
      <c r="L138" s="32">
        <v>2500</v>
      </c>
      <c r="M138" s="32">
        <v>2500</v>
      </c>
      <c r="N138" s="39">
        <v>2600</v>
      </c>
      <c r="O138" s="29">
        <v>2600</v>
      </c>
      <c r="P138" s="33">
        <v>2600</v>
      </c>
      <c r="Q138" s="31">
        <v>2600</v>
      </c>
      <c r="R138" s="31">
        <v>2600</v>
      </c>
      <c r="S138" s="217">
        <v>2600</v>
      </c>
      <c r="T138" s="208">
        <v>2600</v>
      </c>
      <c r="U138" s="225">
        <v>2600</v>
      </c>
      <c r="V138" s="55">
        <v>2600</v>
      </c>
      <c r="W138" s="33">
        <v>2600</v>
      </c>
      <c r="X138" s="33">
        <v>2600</v>
      </c>
      <c r="Y138" s="29">
        <v>2600</v>
      </c>
      <c r="Z138" s="31">
        <v>2600</v>
      </c>
      <c r="AA138" s="29">
        <v>2600</v>
      </c>
      <c r="AB138" s="96">
        <v>2600</v>
      </c>
      <c r="AC138" s="103">
        <v>2600</v>
      </c>
      <c r="AD138" s="96">
        <v>2600</v>
      </c>
      <c r="AE138" s="96">
        <v>2600</v>
      </c>
      <c r="AF138" s="96">
        <v>2600</v>
      </c>
      <c r="AG138" s="96">
        <v>2800</v>
      </c>
      <c r="AH138" s="254">
        <v>2800</v>
      </c>
      <c r="AI138" s="262">
        <v>2800</v>
      </c>
      <c r="AJ138" s="5">
        <f>IF(AI138&lt;2600,1,0)</f>
        <v>0</v>
      </c>
      <c r="AK138" s="5">
        <f>IF(AI138&lt;2800,1,0)</f>
        <v>0</v>
      </c>
      <c r="AL138" s="5">
        <f>IF(AI138&lt;2600,0,1)</f>
        <v>1</v>
      </c>
      <c r="AM138" s="5">
        <f>IF(AI138&lt;2800,0,1)</f>
        <v>1</v>
      </c>
      <c r="AN138" s="5">
        <f>IF(AI138&lt;2900,0,1)</f>
        <v>0</v>
      </c>
      <c r="AO138" s="5">
        <f>IF(AI138&lt;2950,0,1)</f>
        <v>0</v>
      </c>
      <c r="AP138" s="5">
        <f>IF(AI138&lt;3000,0,1)</f>
        <v>0</v>
      </c>
      <c r="AQ138" s="5">
        <f>IF(AI138=2600,1,0)</f>
        <v>0</v>
      </c>
      <c r="AR138" s="5">
        <f>IF(AI138&gt;2600,1,0)</f>
        <v>1</v>
      </c>
      <c r="AS138" s="5">
        <f>IF(AI138=2800,1,0)</f>
        <v>1</v>
      </c>
    </row>
    <row r="139" spans="1:45" ht="12.75">
      <c r="A139" s="241">
        <v>63001</v>
      </c>
      <c r="B139" s="247" t="s">
        <v>235</v>
      </c>
      <c r="C139" s="243">
        <v>682</v>
      </c>
      <c r="D139" s="60">
        <v>682</v>
      </c>
      <c r="E139" s="60">
        <v>682</v>
      </c>
      <c r="F139" s="60">
        <v>682</v>
      </c>
      <c r="G139" s="60">
        <v>682</v>
      </c>
      <c r="H139" s="60">
        <v>682</v>
      </c>
      <c r="I139" s="60">
        <v>682</v>
      </c>
      <c r="J139" s="61">
        <v>682</v>
      </c>
      <c r="K139" s="61">
        <v>682</v>
      </c>
      <c r="L139" s="61">
        <v>682</v>
      </c>
      <c r="M139" s="61">
        <v>682</v>
      </c>
      <c r="N139" s="60">
        <v>682</v>
      </c>
      <c r="O139" s="62">
        <v>1200</v>
      </c>
      <c r="P139" s="63">
        <v>1200</v>
      </c>
      <c r="Q139" s="60">
        <v>1200</v>
      </c>
      <c r="R139" s="60">
        <v>1200</v>
      </c>
      <c r="S139" s="219">
        <v>1200</v>
      </c>
      <c r="T139" s="219">
        <v>1200</v>
      </c>
      <c r="U139" s="230">
        <v>1200</v>
      </c>
      <c r="V139" s="64">
        <v>1200</v>
      </c>
      <c r="W139" s="64">
        <v>1200</v>
      </c>
      <c r="X139" s="64">
        <v>1200</v>
      </c>
      <c r="Y139" s="64">
        <v>1200</v>
      </c>
      <c r="Z139" s="65">
        <v>1200</v>
      </c>
      <c r="AA139" s="65">
        <v>1200</v>
      </c>
      <c r="AB139" s="65">
        <v>1200</v>
      </c>
      <c r="AC139" s="89">
        <v>1200</v>
      </c>
      <c r="AD139" s="65">
        <v>1200</v>
      </c>
      <c r="AE139" s="177">
        <v>1200</v>
      </c>
      <c r="AF139" s="177">
        <v>1200</v>
      </c>
      <c r="AG139" s="177">
        <v>1200</v>
      </c>
      <c r="AH139" s="177">
        <v>1200</v>
      </c>
      <c r="AI139" s="177">
        <v>1200</v>
      </c>
      <c r="AJ139" s="5">
        <f>IF(AI139&lt;2600,1,0)</f>
        <v>1</v>
      </c>
      <c r="AK139" s="5">
        <f>IF(AI139&lt;2800,1,0)</f>
        <v>1</v>
      </c>
      <c r="AL139" s="5">
        <f>IF(AI139&lt;2600,0,1)</f>
        <v>0</v>
      </c>
      <c r="AM139" s="5">
        <f>IF(AI139&lt;2800,0,1)</f>
        <v>0</v>
      </c>
      <c r="AN139" s="5">
        <f>IF(AI139&lt;2900,0,1)</f>
        <v>0</v>
      </c>
      <c r="AO139" s="5">
        <f>IF(AI139&lt;2950,0,1)</f>
        <v>0</v>
      </c>
      <c r="AP139" s="5">
        <f>IF(AI139&lt;3000,0,1)</f>
        <v>0</v>
      </c>
      <c r="AQ139" s="5">
        <f>IF(AI139=2600,1,0)</f>
        <v>0</v>
      </c>
      <c r="AR139" s="5">
        <f>IF(AI139&gt;2600,1,0)</f>
        <v>0</v>
      </c>
      <c r="AS139" s="5">
        <f>IF(AI139=2800,1,0)</f>
        <v>0</v>
      </c>
    </row>
    <row r="140" spans="1:45" ht="12.75">
      <c r="A140" s="239">
        <v>63003</v>
      </c>
      <c r="B140" s="245" t="s">
        <v>123</v>
      </c>
      <c r="C140" s="235">
        <v>1900</v>
      </c>
      <c r="D140" s="29">
        <v>1900</v>
      </c>
      <c r="E140" s="29">
        <v>1900</v>
      </c>
      <c r="F140" s="39">
        <v>2200</v>
      </c>
      <c r="G140" s="29">
        <v>2200</v>
      </c>
      <c r="H140" s="29">
        <v>2200</v>
      </c>
      <c r="I140" s="29">
        <v>2200</v>
      </c>
      <c r="J140" s="32">
        <v>2200</v>
      </c>
      <c r="K140" s="32">
        <v>2200</v>
      </c>
      <c r="L140" s="32">
        <v>2200</v>
      </c>
      <c r="M140" s="32">
        <v>2200</v>
      </c>
      <c r="N140" s="39">
        <v>2400</v>
      </c>
      <c r="O140" s="39">
        <v>2600</v>
      </c>
      <c r="P140" s="66">
        <v>2550</v>
      </c>
      <c r="Q140" s="53">
        <v>2500</v>
      </c>
      <c r="R140" s="53">
        <v>2450</v>
      </c>
      <c r="S140" s="217">
        <v>2450</v>
      </c>
      <c r="T140" s="208">
        <v>2450</v>
      </c>
      <c r="U140" s="225">
        <v>2450</v>
      </c>
      <c r="V140" s="57">
        <v>2600</v>
      </c>
      <c r="W140" s="33">
        <v>2600</v>
      </c>
      <c r="X140" s="33">
        <v>2600</v>
      </c>
      <c r="Y140" s="29">
        <v>2600</v>
      </c>
      <c r="Z140" s="67">
        <v>2500</v>
      </c>
      <c r="AA140" s="29">
        <v>2500</v>
      </c>
      <c r="AB140" s="96">
        <v>2500</v>
      </c>
      <c r="AC140" s="103">
        <v>2500</v>
      </c>
      <c r="AD140" s="96">
        <v>2500</v>
      </c>
      <c r="AE140" s="96">
        <v>2500</v>
      </c>
      <c r="AF140" s="96">
        <v>2500</v>
      </c>
      <c r="AG140" s="96">
        <v>2500</v>
      </c>
      <c r="AH140" s="254">
        <v>2500</v>
      </c>
      <c r="AI140" s="262">
        <v>2500</v>
      </c>
      <c r="AJ140" s="5">
        <f>IF(AI140&lt;2600,1,0)</f>
        <v>1</v>
      </c>
      <c r="AK140" s="5">
        <f>IF(AI140&lt;2800,1,0)</f>
        <v>1</v>
      </c>
      <c r="AL140" s="5">
        <f>IF(AI140&lt;2600,0,1)</f>
        <v>0</v>
      </c>
      <c r="AM140" s="5">
        <f>IF(AI140&lt;2800,0,1)</f>
        <v>0</v>
      </c>
      <c r="AN140" s="5">
        <f>IF(AI140&lt;2900,0,1)</f>
        <v>0</v>
      </c>
      <c r="AO140" s="5">
        <f>IF(AI140&lt;2950,0,1)</f>
        <v>0</v>
      </c>
      <c r="AP140" s="5">
        <f>IF(AI140&lt;3000,0,1)</f>
        <v>0</v>
      </c>
      <c r="AQ140" s="5">
        <f>IF(AI140=2600,1,0)</f>
        <v>0</v>
      </c>
      <c r="AR140" s="5">
        <f>IF(AI140&gt;2600,1,0)</f>
        <v>0</v>
      </c>
      <c r="AS140" s="5">
        <f>IF(AI140=2800,1,0)</f>
        <v>0</v>
      </c>
    </row>
    <row r="141" spans="1:45" ht="12.75">
      <c r="A141" s="239">
        <v>63004</v>
      </c>
      <c r="B141" s="245" t="s">
        <v>124</v>
      </c>
      <c r="C141" s="235">
        <v>1850</v>
      </c>
      <c r="D141" s="29">
        <v>1850</v>
      </c>
      <c r="E141" s="29">
        <v>1850</v>
      </c>
      <c r="F141" s="29">
        <v>1850</v>
      </c>
      <c r="G141" s="29">
        <v>1850</v>
      </c>
      <c r="H141" s="39">
        <v>1900</v>
      </c>
      <c r="I141" s="29">
        <v>1900</v>
      </c>
      <c r="J141" s="32">
        <v>1900</v>
      </c>
      <c r="K141" s="32">
        <v>1900</v>
      </c>
      <c r="L141" s="32">
        <v>1900</v>
      </c>
      <c r="M141" s="32">
        <v>1900</v>
      </c>
      <c r="N141" s="29">
        <v>1900</v>
      </c>
      <c r="O141" s="39">
        <v>2400</v>
      </c>
      <c r="P141" s="33">
        <v>2400</v>
      </c>
      <c r="Q141" s="29">
        <v>2400</v>
      </c>
      <c r="R141" s="29">
        <v>2400</v>
      </c>
      <c r="S141" s="217">
        <v>2400</v>
      </c>
      <c r="T141" s="208">
        <v>2400</v>
      </c>
      <c r="U141" s="225">
        <v>2400</v>
      </c>
      <c r="V141" s="55">
        <v>2400</v>
      </c>
      <c r="W141" s="33">
        <v>2400</v>
      </c>
      <c r="X141" s="33">
        <v>2400</v>
      </c>
      <c r="Y141" s="29">
        <v>2400</v>
      </c>
      <c r="Z141" s="31">
        <v>2400</v>
      </c>
      <c r="AA141" s="29">
        <v>2400</v>
      </c>
      <c r="AB141" s="96">
        <v>2400</v>
      </c>
      <c r="AC141" s="103">
        <v>2400</v>
      </c>
      <c r="AD141" s="96">
        <v>2400</v>
      </c>
      <c r="AE141" s="96">
        <v>2400</v>
      </c>
      <c r="AF141" s="96">
        <v>2400</v>
      </c>
      <c r="AG141" s="96">
        <v>2400</v>
      </c>
      <c r="AH141" s="254">
        <v>2400</v>
      </c>
      <c r="AI141" s="262">
        <v>2400</v>
      </c>
      <c r="AJ141" s="5">
        <f>IF(AI141&lt;2600,1,0)</f>
        <v>1</v>
      </c>
      <c r="AK141" s="5">
        <f>IF(AI141&lt;2800,1,0)</f>
        <v>1</v>
      </c>
      <c r="AL141" s="5">
        <f>IF(AI141&lt;2600,0,1)</f>
        <v>0</v>
      </c>
      <c r="AM141" s="5">
        <f>IF(AI141&lt;2800,0,1)</f>
        <v>0</v>
      </c>
      <c r="AN141" s="5">
        <f>IF(AI141&lt;2900,0,1)</f>
        <v>0</v>
      </c>
      <c r="AO141" s="5">
        <f>IF(AI141&lt;2950,0,1)</f>
        <v>0</v>
      </c>
      <c r="AP141" s="5">
        <f>IF(AI141&lt;3000,0,1)</f>
        <v>0</v>
      </c>
      <c r="AQ141" s="5">
        <f>IF(AI141=2600,1,0)</f>
        <v>0</v>
      </c>
      <c r="AR141" s="5">
        <f>IF(AI141&gt;2600,1,0)</f>
        <v>0</v>
      </c>
      <c r="AS141" s="5">
        <f>IF(AI141=2800,1,0)</f>
        <v>0</v>
      </c>
    </row>
    <row r="142" spans="1:45" ht="12.75">
      <c r="A142" s="241">
        <v>63012</v>
      </c>
      <c r="B142" s="247" t="s">
        <v>249</v>
      </c>
      <c r="C142" s="243">
        <v>1200</v>
      </c>
      <c r="D142" s="60">
        <v>1200</v>
      </c>
      <c r="E142" s="60">
        <v>1200</v>
      </c>
      <c r="F142" s="60">
        <v>1200</v>
      </c>
      <c r="G142" s="62">
        <v>1800</v>
      </c>
      <c r="H142" s="60">
        <v>1800</v>
      </c>
      <c r="I142" s="62">
        <v>1900</v>
      </c>
      <c r="J142" s="61">
        <v>1900</v>
      </c>
      <c r="K142" s="61">
        <v>1900</v>
      </c>
      <c r="L142" s="61">
        <v>1900</v>
      </c>
      <c r="M142" s="61">
        <v>1900</v>
      </c>
      <c r="N142" s="60">
        <v>1900</v>
      </c>
      <c r="O142" s="60">
        <v>1900</v>
      </c>
      <c r="P142" s="63">
        <v>1900</v>
      </c>
      <c r="Q142" s="60">
        <v>1900</v>
      </c>
      <c r="R142" s="60">
        <v>1900</v>
      </c>
      <c r="S142" s="220">
        <v>1900</v>
      </c>
      <c r="T142" s="219">
        <v>1900</v>
      </c>
      <c r="U142" s="230">
        <v>1900</v>
      </c>
      <c r="V142" s="64">
        <v>1900</v>
      </c>
      <c r="W142" s="64">
        <v>1900</v>
      </c>
      <c r="X142" s="64">
        <v>1900</v>
      </c>
      <c r="Y142" s="64">
        <v>1900</v>
      </c>
      <c r="Z142" s="65">
        <v>1900</v>
      </c>
      <c r="AA142" s="65">
        <v>1900</v>
      </c>
      <c r="AB142" s="65">
        <v>1900</v>
      </c>
      <c r="AC142" s="89">
        <v>1900</v>
      </c>
      <c r="AD142" s="65">
        <v>1900</v>
      </c>
      <c r="AE142" s="177">
        <v>1900</v>
      </c>
      <c r="AF142" s="177">
        <v>1900</v>
      </c>
      <c r="AG142" s="177">
        <v>1900</v>
      </c>
      <c r="AH142" s="177">
        <v>1900</v>
      </c>
      <c r="AI142" s="177">
        <v>1900</v>
      </c>
      <c r="AJ142" s="5">
        <f>IF(AI142&lt;2600,1,0)</f>
        <v>1</v>
      </c>
      <c r="AK142" s="5">
        <f>IF(AI142&lt;2800,1,0)</f>
        <v>1</v>
      </c>
      <c r="AL142" s="5">
        <f>IF(AI142&lt;2600,0,1)</f>
        <v>0</v>
      </c>
      <c r="AM142" s="5">
        <f>IF(AI142&lt;2800,0,1)</f>
        <v>0</v>
      </c>
      <c r="AN142" s="5">
        <f>IF(AI142&lt;2900,0,1)</f>
        <v>0</v>
      </c>
      <c r="AO142" s="5">
        <f>IF(AI142&lt;2950,0,1)</f>
        <v>0</v>
      </c>
      <c r="AP142" s="5">
        <f>IF(AI142&lt;3000,0,1)</f>
        <v>0</v>
      </c>
      <c r="AQ142" s="5">
        <f>IF(AI142=2600,1,0)</f>
        <v>0</v>
      </c>
      <c r="AR142" s="5">
        <f>IF(AI142&gt;2600,1,0)</f>
        <v>0</v>
      </c>
      <c r="AS142" s="5">
        <f>IF(AI142=2800,1,0)</f>
        <v>0</v>
      </c>
    </row>
    <row r="143" spans="1:45" ht="12.75">
      <c r="A143" s="241">
        <v>63013</v>
      </c>
      <c r="B143" s="247" t="s">
        <v>126</v>
      </c>
      <c r="C143" s="243">
        <v>1700</v>
      </c>
      <c r="D143" s="60">
        <v>1700</v>
      </c>
      <c r="E143" s="60">
        <v>1700</v>
      </c>
      <c r="F143" s="60">
        <v>1700</v>
      </c>
      <c r="G143" s="60">
        <v>1700</v>
      </c>
      <c r="H143" s="60">
        <v>1700</v>
      </c>
      <c r="I143" s="60">
        <v>1700</v>
      </c>
      <c r="J143" s="61">
        <v>1700</v>
      </c>
      <c r="K143" s="61">
        <v>1700</v>
      </c>
      <c r="L143" s="61">
        <v>1700</v>
      </c>
      <c r="M143" s="61">
        <v>1700</v>
      </c>
      <c r="N143" s="60">
        <v>1700</v>
      </c>
      <c r="O143" s="62">
        <v>2000</v>
      </c>
      <c r="P143" s="63">
        <v>2000</v>
      </c>
      <c r="Q143" s="60">
        <v>2000</v>
      </c>
      <c r="R143" s="60">
        <v>2000</v>
      </c>
      <c r="S143" s="219">
        <v>2000</v>
      </c>
      <c r="T143" s="219">
        <v>2000</v>
      </c>
      <c r="U143" s="230">
        <v>2000</v>
      </c>
      <c r="V143" s="64">
        <v>2000</v>
      </c>
      <c r="W143" s="64">
        <v>2000</v>
      </c>
      <c r="X143" s="64">
        <v>2000</v>
      </c>
      <c r="Y143" s="64">
        <v>2000</v>
      </c>
      <c r="Z143" s="65">
        <v>2000</v>
      </c>
      <c r="AA143" s="65">
        <v>2000</v>
      </c>
      <c r="AB143" s="65">
        <v>2000</v>
      </c>
      <c r="AC143" s="89">
        <v>2000</v>
      </c>
      <c r="AD143" s="65">
        <v>2000</v>
      </c>
      <c r="AE143" s="177">
        <v>2000</v>
      </c>
      <c r="AF143" s="177">
        <v>2000</v>
      </c>
      <c r="AG143" s="177">
        <v>2000</v>
      </c>
      <c r="AH143" s="177">
        <v>2000</v>
      </c>
      <c r="AI143" s="177">
        <v>2000</v>
      </c>
      <c r="AJ143" s="5">
        <f>IF(AI143&lt;2600,1,0)</f>
        <v>1</v>
      </c>
      <c r="AK143" s="5">
        <f>IF(AI143&lt;2800,1,0)</f>
        <v>1</v>
      </c>
      <c r="AL143" s="5">
        <f>IF(AI143&lt;2600,0,1)</f>
        <v>0</v>
      </c>
      <c r="AM143" s="5">
        <f>IF(AI143&lt;2800,0,1)</f>
        <v>0</v>
      </c>
      <c r="AN143" s="5">
        <f>IF(AI143&lt;2900,0,1)</f>
        <v>0</v>
      </c>
      <c r="AO143" s="5">
        <f>IF(AI143&lt;2950,0,1)</f>
        <v>0</v>
      </c>
      <c r="AP143" s="5">
        <f>IF(AI143&lt;3000,0,1)</f>
        <v>0</v>
      </c>
      <c r="AQ143" s="5">
        <f>IF(AI143=2600,1,0)</f>
        <v>0</v>
      </c>
      <c r="AR143" s="5">
        <f>IF(AI143&gt;2600,1,0)</f>
        <v>0</v>
      </c>
      <c r="AS143" s="5">
        <f>IF(AI143=2800,1,0)</f>
        <v>0</v>
      </c>
    </row>
    <row r="144" spans="1:45" ht="12.75">
      <c r="A144" s="239">
        <v>63020</v>
      </c>
      <c r="B144" s="245" t="s">
        <v>127</v>
      </c>
      <c r="C144" s="229">
        <v>2300</v>
      </c>
      <c r="D144" s="29">
        <v>2300</v>
      </c>
      <c r="E144" s="29">
        <v>2300</v>
      </c>
      <c r="F144" s="29">
        <v>2300</v>
      </c>
      <c r="G144" s="29">
        <v>2300</v>
      </c>
      <c r="H144" s="29">
        <v>2300</v>
      </c>
      <c r="I144" s="29">
        <v>2300</v>
      </c>
      <c r="J144" s="32">
        <v>2300</v>
      </c>
      <c r="K144" s="32">
        <v>2300</v>
      </c>
      <c r="L144" s="32">
        <v>2300</v>
      </c>
      <c r="M144" s="32">
        <v>2300</v>
      </c>
      <c r="N144" s="29">
        <v>2300</v>
      </c>
      <c r="O144" s="29">
        <v>2300</v>
      </c>
      <c r="P144" s="33">
        <v>2300</v>
      </c>
      <c r="Q144" s="29">
        <v>2300</v>
      </c>
      <c r="R144" s="29">
        <v>2300</v>
      </c>
      <c r="S144" s="217">
        <v>2300</v>
      </c>
      <c r="T144" s="208">
        <v>2300</v>
      </c>
      <c r="U144" s="226">
        <v>2400</v>
      </c>
      <c r="V144" s="55">
        <v>2400</v>
      </c>
      <c r="W144" s="33">
        <v>2400</v>
      </c>
      <c r="X144" s="59">
        <v>2500</v>
      </c>
      <c r="Y144" s="29">
        <v>2500</v>
      </c>
      <c r="Z144" s="29">
        <v>2500</v>
      </c>
      <c r="AA144" s="29">
        <v>2500</v>
      </c>
      <c r="AB144" s="96">
        <v>2500</v>
      </c>
      <c r="AC144" s="103">
        <v>2500</v>
      </c>
      <c r="AD144" s="96">
        <v>2500</v>
      </c>
      <c r="AE144" s="96">
        <v>2500</v>
      </c>
      <c r="AF144" s="96">
        <v>2500</v>
      </c>
      <c r="AG144" s="96">
        <v>2500</v>
      </c>
      <c r="AH144" s="254">
        <v>2500</v>
      </c>
      <c r="AI144" s="262">
        <v>2500</v>
      </c>
      <c r="AJ144" s="5">
        <f>IF(AI144&lt;2600,1,0)</f>
        <v>1</v>
      </c>
      <c r="AK144" s="5">
        <f>IF(AI144&lt;2800,1,0)</f>
        <v>1</v>
      </c>
      <c r="AL144" s="5">
        <f>IF(AI144&lt;2600,0,1)</f>
        <v>0</v>
      </c>
      <c r="AM144" s="5">
        <f>IF(AI144&lt;2800,0,1)</f>
        <v>0</v>
      </c>
      <c r="AN144" s="5">
        <f>IF(AI144&lt;2900,0,1)</f>
        <v>0</v>
      </c>
      <c r="AO144" s="5">
        <f>IF(AI144&lt;2950,0,1)</f>
        <v>0</v>
      </c>
      <c r="AP144" s="5">
        <f>IF(AI144&lt;3000,0,1)</f>
        <v>0</v>
      </c>
      <c r="AQ144" s="5">
        <f>IF(AI144=2600,1,0)</f>
        <v>0</v>
      </c>
      <c r="AR144" s="5">
        <f>IF(AI144&gt;2600,1,0)</f>
        <v>0</v>
      </c>
      <c r="AS144" s="5">
        <f>IF(AI144=2800,1,0)</f>
        <v>0</v>
      </c>
    </row>
    <row r="145" spans="1:45" ht="12.75">
      <c r="A145" s="241">
        <v>63023</v>
      </c>
      <c r="B145" s="247" t="s">
        <v>250</v>
      </c>
      <c r="C145" s="243">
        <v>1730</v>
      </c>
      <c r="D145" s="62">
        <v>2300</v>
      </c>
      <c r="E145" s="60">
        <v>2300</v>
      </c>
      <c r="F145" s="60">
        <v>2300</v>
      </c>
      <c r="G145" s="60">
        <v>2300</v>
      </c>
      <c r="H145" s="60">
        <v>2300</v>
      </c>
      <c r="I145" s="60">
        <v>2300</v>
      </c>
      <c r="J145" s="61">
        <v>2300</v>
      </c>
      <c r="K145" s="68">
        <v>2700</v>
      </c>
      <c r="L145" s="61">
        <v>2700</v>
      </c>
      <c r="M145" s="61">
        <v>2700</v>
      </c>
      <c r="N145" s="60">
        <v>2700</v>
      </c>
      <c r="O145" s="60">
        <v>2700</v>
      </c>
      <c r="P145" s="63">
        <v>2700</v>
      </c>
      <c r="Q145" s="60">
        <v>2700</v>
      </c>
      <c r="R145" s="60">
        <v>2700</v>
      </c>
      <c r="S145" s="219">
        <v>2700</v>
      </c>
      <c r="T145" s="219">
        <v>2700</v>
      </c>
      <c r="U145" s="230">
        <v>2700</v>
      </c>
      <c r="V145" s="64">
        <v>2700</v>
      </c>
      <c r="W145" s="64">
        <v>2700</v>
      </c>
      <c r="X145" s="64">
        <v>2700</v>
      </c>
      <c r="Y145" s="64">
        <v>2700</v>
      </c>
      <c r="Z145" s="65">
        <v>2700</v>
      </c>
      <c r="AA145" s="65">
        <v>2700</v>
      </c>
      <c r="AB145" s="65">
        <v>2700</v>
      </c>
      <c r="AC145" s="89">
        <v>2700</v>
      </c>
      <c r="AD145" s="65">
        <v>2700</v>
      </c>
      <c r="AE145" s="177">
        <v>2700</v>
      </c>
      <c r="AF145" s="177">
        <v>2700</v>
      </c>
      <c r="AG145" s="177">
        <v>2700</v>
      </c>
      <c r="AH145" s="177">
        <v>2700</v>
      </c>
      <c r="AI145" s="177">
        <v>2700</v>
      </c>
      <c r="AJ145" s="5">
        <f>IF(AI145&lt;2600,1,0)</f>
        <v>0</v>
      </c>
      <c r="AK145" s="5">
        <f>IF(AI145&lt;2800,1,0)</f>
        <v>1</v>
      </c>
      <c r="AL145" s="5">
        <f>IF(AI145&lt;2600,0,1)</f>
        <v>1</v>
      </c>
      <c r="AM145" s="5">
        <f>IF(AI145&lt;2800,0,1)</f>
        <v>0</v>
      </c>
      <c r="AN145" s="5">
        <f>IF(AI145&lt;2900,0,1)</f>
        <v>0</v>
      </c>
      <c r="AO145" s="5">
        <f>IF(AI145&lt;2950,0,1)</f>
        <v>0</v>
      </c>
      <c r="AP145" s="5">
        <f>IF(AI145&lt;3000,0,1)</f>
        <v>0</v>
      </c>
      <c r="AQ145" s="5">
        <f>IF(AI145=2600,1,0)</f>
        <v>0</v>
      </c>
      <c r="AR145" s="5">
        <f>IF(AI145&gt;2600,1,0)</f>
        <v>1</v>
      </c>
      <c r="AS145" s="5">
        <f>IF(AI145=2800,1,0)</f>
        <v>0</v>
      </c>
    </row>
    <row r="146" spans="1:45" ht="12.75">
      <c r="A146" s="239">
        <v>63035</v>
      </c>
      <c r="B146" s="245" t="s">
        <v>128</v>
      </c>
      <c r="C146" s="229">
        <v>1700</v>
      </c>
      <c r="D146" s="39">
        <v>1900</v>
      </c>
      <c r="E146" s="29">
        <v>1900</v>
      </c>
      <c r="F146" s="29">
        <v>1900</v>
      </c>
      <c r="G146" s="29">
        <v>1900</v>
      </c>
      <c r="H146" s="29">
        <v>1900</v>
      </c>
      <c r="I146" s="29">
        <v>1900</v>
      </c>
      <c r="J146" s="32">
        <v>1900</v>
      </c>
      <c r="K146" s="32">
        <v>1900</v>
      </c>
      <c r="L146" s="32">
        <v>1900</v>
      </c>
      <c r="M146" s="32">
        <v>1900</v>
      </c>
      <c r="N146" s="39">
        <v>2300</v>
      </c>
      <c r="O146" s="29">
        <v>2300</v>
      </c>
      <c r="P146" s="33">
        <v>2300</v>
      </c>
      <c r="Q146" s="39">
        <v>2500</v>
      </c>
      <c r="R146" s="29">
        <v>2500</v>
      </c>
      <c r="S146" s="217">
        <v>2500</v>
      </c>
      <c r="T146" s="208">
        <v>2500</v>
      </c>
      <c r="U146" s="225">
        <v>2500</v>
      </c>
      <c r="V146" s="55">
        <v>2500</v>
      </c>
      <c r="W146" s="33">
        <v>2500</v>
      </c>
      <c r="X146" s="33">
        <v>2500</v>
      </c>
      <c r="Y146" s="29">
        <v>2500</v>
      </c>
      <c r="Z146" s="39">
        <v>2600</v>
      </c>
      <c r="AA146" s="29">
        <v>2600</v>
      </c>
      <c r="AB146" s="96">
        <v>2600</v>
      </c>
      <c r="AC146" s="103">
        <v>2600</v>
      </c>
      <c r="AD146" s="96">
        <v>2600</v>
      </c>
      <c r="AE146" s="96">
        <v>2600</v>
      </c>
      <c r="AF146" s="96">
        <v>2600</v>
      </c>
      <c r="AG146" s="96">
        <v>2600</v>
      </c>
      <c r="AH146" s="254">
        <v>2600</v>
      </c>
      <c r="AI146" s="262">
        <v>2600</v>
      </c>
      <c r="AJ146" s="5">
        <f>IF(AI146&lt;2600,1,0)</f>
        <v>0</v>
      </c>
      <c r="AK146" s="5">
        <f>IF(AI146&lt;2800,1,0)</f>
        <v>1</v>
      </c>
      <c r="AL146" s="5">
        <f>IF(AI146&lt;2600,0,1)</f>
        <v>1</v>
      </c>
      <c r="AM146" s="5">
        <f>IF(AI146&lt;2800,0,1)</f>
        <v>0</v>
      </c>
      <c r="AN146" s="5">
        <f>IF(AI146&lt;2900,0,1)</f>
        <v>0</v>
      </c>
      <c r="AO146" s="5">
        <f>IF(AI146&lt;2950,0,1)</f>
        <v>0</v>
      </c>
      <c r="AP146" s="5">
        <f>IF(AI146&lt;3000,0,1)</f>
        <v>0</v>
      </c>
      <c r="AQ146" s="5">
        <f>IF(AI146=2600,1,0)</f>
        <v>1</v>
      </c>
      <c r="AR146" s="5">
        <f>IF(AI146&gt;2600,1,0)</f>
        <v>0</v>
      </c>
      <c r="AS146" s="5">
        <f>IF(AI146=2800,1,0)</f>
        <v>0</v>
      </c>
    </row>
    <row r="147" spans="1:45" ht="12.75">
      <c r="A147" s="239">
        <v>63038</v>
      </c>
      <c r="B147" s="245" t="s">
        <v>129</v>
      </c>
      <c r="C147" s="229">
        <v>1200</v>
      </c>
      <c r="D147" s="29">
        <v>1200</v>
      </c>
      <c r="E147" s="29">
        <v>1200</v>
      </c>
      <c r="F147" s="29">
        <v>1200</v>
      </c>
      <c r="G147" s="29">
        <v>1200</v>
      </c>
      <c r="H147" s="29">
        <v>1200</v>
      </c>
      <c r="I147" s="29">
        <v>1200</v>
      </c>
      <c r="J147" s="32">
        <v>1200</v>
      </c>
      <c r="K147" s="32">
        <v>1200</v>
      </c>
      <c r="L147" s="32">
        <v>1200</v>
      </c>
      <c r="M147" s="32">
        <v>1200</v>
      </c>
      <c r="N147" s="29">
        <v>1200</v>
      </c>
      <c r="O147" s="39">
        <v>1900</v>
      </c>
      <c r="P147" s="33">
        <v>1900</v>
      </c>
      <c r="Q147" s="29">
        <v>1900</v>
      </c>
      <c r="R147" s="29">
        <v>1900</v>
      </c>
      <c r="S147" s="217">
        <v>1900</v>
      </c>
      <c r="T147" s="208">
        <v>1900</v>
      </c>
      <c r="U147" s="225">
        <v>1900</v>
      </c>
      <c r="V147" s="55">
        <v>1900</v>
      </c>
      <c r="W147" s="33">
        <v>1900</v>
      </c>
      <c r="X147" s="33">
        <v>1900</v>
      </c>
      <c r="Y147" s="29">
        <v>1900</v>
      </c>
      <c r="Z147" s="31">
        <v>1900</v>
      </c>
      <c r="AA147" s="29">
        <v>1900</v>
      </c>
      <c r="AB147" s="96">
        <v>1900</v>
      </c>
      <c r="AC147" s="103">
        <v>1900</v>
      </c>
      <c r="AD147" s="96">
        <v>1900</v>
      </c>
      <c r="AE147" s="96">
        <v>1900</v>
      </c>
      <c r="AF147" s="96">
        <v>1900</v>
      </c>
      <c r="AG147" s="96">
        <v>2200</v>
      </c>
      <c r="AH147" s="254">
        <v>2200</v>
      </c>
      <c r="AI147" s="262">
        <v>2200</v>
      </c>
      <c r="AJ147" s="5">
        <f>IF(AI147&lt;2600,1,0)</f>
        <v>1</v>
      </c>
      <c r="AK147" s="5">
        <f>IF(AI147&lt;2800,1,0)</f>
        <v>1</v>
      </c>
      <c r="AL147" s="5">
        <f>IF(AI147&lt;2600,0,1)</f>
        <v>0</v>
      </c>
      <c r="AM147" s="5">
        <f>IF(AI147&lt;2800,0,1)</f>
        <v>0</v>
      </c>
      <c r="AN147" s="5">
        <f>IF(AI147&lt;2900,0,1)</f>
        <v>0</v>
      </c>
      <c r="AO147" s="5">
        <f>IF(AI147&lt;2950,0,1)</f>
        <v>0</v>
      </c>
      <c r="AP147" s="5">
        <f>IF(AI147&lt;3000,0,1)</f>
        <v>0</v>
      </c>
      <c r="AQ147" s="5">
        <f>IF(AI147=2600,1,0)</f>
        <v>0</v>
      </c>
      <c r="AR147" s="5">
        <f>IF(AI147&gt;2600,1,0)</f>
        <v>0</v>
      </c>
      <c r="AS147" s="5">
        <f>IF(AI147=2800,1,0)</f>
        <v>0</v>
      </c>
    </row>
    <row r="148" spans="1:45" ht="12.75">
      <c r="A148" s="241">
        <v>63040</v>
      </c>
      <c r="B148" s="247" t="s">
        <v>251</v>
      </c>
      <c r="C148" s="243">
        <v>1700</v>
      </c>
      <c r="D148" s="60">
        <v>1700</v>
      </c>
      <c r="E148" s="60">
        <v>1700</v>
      </c>
      <c r="F148" s="60">
        <v>1700</v>
      </c>
      <c r="G148" s="60">
        <v>1700</v>
      </c>
      <c r="H148" s="62">
        <v>1900</v>
      </c>
      <c r="I148" s="60">
        <v>1900</v>
      </c>
      <c r="J148" s="61">
        <v>1900</v>
      </c>
      <c r="K148" s="61">
        <v>1900</v>
      </c>
      <c r="L148" s="68">
        <v>2100</v>
      </c>
      <c r="M148" s="61">
        <v>2100</v>
      </c>
      <c r="N148" s="62">
        <v>2400</v>
      </c>
      <c r="O148" s="60">
        <v>2400</v>
      </c>
      <c r="P148" s="63">
        <v>2400</v>
      </c>
      <c r="Q148" s="60">
        <v>2400</v>
      </c>
      <c r="R148" s="60">
        <v>2400</v>
      </c>
      <c r="S148" s="219">
        <v>2400</v>
      </c>
      <c r="T148" s="219">
        <v>2400</v>
      </c>
      <c r="U148" s="230">
        <v>2400</v>
      </c>
      <c r="V148" s="64">
        <v>2400</v>
      </c>
      <c r="W148" s="64">
        <v>2400</v>
      </c>
      <c r="X148" s="64">
        <v>2400</v>
      </c>
      <c r="Y148" s="64">
        <v>2400</v>
      </c>
      <c r="Z148" s="65">
        <v>2400</v>
      </c>
      <c r="AA148" s="65">
        <v>2400</v>
      </c>
      <c r="AB148" s="65">
        <v>2400</v>
      </c>
      <c r="AC148" s="89">
        <v>2400</v>
      </c>
      <c r="AD148" s="72">
        <v>2600</v>
      </c>
      <c r="AE148" s="177">
        <v>2600</v>
      </c>
      <c r="AF148" s="177">
        <v>2600</v>
      </c>
      <c r="AG148" s="177">
        <v>2600</v>
      </c>
      <c r="AH148" s="177">
        <v>2600</v>
      </c>
      <c r="AI148" s="177">
        <v>2600</v>
      </c>
      <c r="AJ148" s="5">
        <f>IF(AI148&lt;2600,1,0)</f>
        <v>0</v>
      </c>
      <c r="AK148" s="5">
        <f>IF(AI148&lt;2800,1,0)</f>
        <v>1</v>
      </c>
      <c r="AL148" s="5">
        <f>IF(AI148&lt;2600,0,1)</f>
        <v>1</v>
      </c>
      <c r="AM148" s="5">
        <f>IF(AI148&lt;2800,0,1)</f>
        <v>0</v>
      </c>
      <c r="AN148" s="5">
        <f>IF(AI148&lt;2900,0,1)</f>
        <v>0</v>
      </c>
      <c r="AO148" s="5">
        <f>IF(AI148&lt;2950,0,1)</f>
        <v>0</v>
      </c>
      <c r="AP148" s="5">
        <f>IF(AI148&lt;3000,0,1)</f>
        <v>0</v>
      </c>
      <c r="AQ148" s="5">
        <f>IF(AI148=2600,1,0)</f>
        <v>1</v>
      </c>
      <c r="AR148" s="5">
        <f>IF(AI148&gt;2600,1,0)</f>
        <v>0</v>
      </c>
      <c r="AS148" s="5">
        <f>IF(AI148=2800,1,0)</f>
        <v>0</v>
      </c>
    </row>
    <row r="149" spans="1:45" ht="12.75">
      <c r="A149" s="239">
        <v>63045</v>
      </c>
      <c r="B149" s="245" t="s">
        <v>130</v>
      </c>
      <c r="C149" s="229">
        <v>1700</v>
      </c>
      <c r="D149" s="29">
        <v>1700</v>
      </c>
      <c r="E149" s="39">
        <v>1950</v>
      </c>
      <c r="F149" s="29">
        <v>1950</v>
      </c>
      <c r="G149" s="29">
        <v>1950</v>
      </c>
      <c r="H149" s="29">
        <v>1950</v>
      </c>
      <c r="I149" s="29">
        <v>1950</v>
      </c>
      <c r="J149" s="32">
        <v>1950</v>
      </c>
      <c r="K149" s="32">
        <v>1950</v>
      </c>
      <c r="L149" s="32">
        <v>1950</v>
      </c>
      <c r="M149" s="32">
        <v>1950</v>
      </c>
      <c r="N149" s="39">
        <v>2500</v>
      </c>
      <c r="O149" s="29">
        <v>2500</v>
      </c>
      <c r="P149" s="33">
        <v>2500</v>
      </c>
      <c r="Q149" s="29">
        <v>2500</v>
      </c>
      <c r="R149" s="29">
        <v>2500</v>
      </c>
      <c r="S149" s="217">
        <v>2500</v>
      </c>
      <c r="T149" s="208">
        <v>2500</v>
      </c>
      <c r="U149" s="226">
        <v>2600</v>
      </c>
      <c r="V149" s="46">
        <v>2600</v>
      </c>
      <c r="W149" s="47">
        <v>2600</v>
      </c>
      <c r="X149" s="47">
        <v>2600</v>
      </c>
      <c r="Y149" s="30">
        <v>2600</v>
      </c>
      <c r="Z149" s="48">
        <v>2600</v>
      </c>
      <c r="AA149" s="30">
        <v>2600</v>
      </c>
      <c r="AB149" s="95">
        <v>2600</v>
      </c>
      <c r="AC149" s="104">
        <v>2600</v>
      </c>
      <c r="AD149" s="95">
        <v>2600</v>
      </c>
      <c r="AE149" s="95">
        <v>2600</v>
      </c>
      <c r="AF149" s="95">
        <v>2600</v>
      </c>
      <c r="AG149" s="95">
        <v>2600</v>
      </c>
      <c r="AH149" s="255">
        <v>2600</v>
      </c>
      <c r="AI149" s="263">
        <v>2600</v>
      </c>
      <c r="AJ149" s="5">
        <f>IF(AI149&lt;2600,1,0)</f>
        <v>0</v>
      </c>
      <c r="AK149" s="5">
        <f>IF(AI149&lt;2800,1,0)</f>
        <v>1</v>
      </c>
      <c r="AL149" s="5">
        <f>IF(AI149&lt;2600,0,1)</f>
        <v>1</v>
      </c>
      <c r="AM149" s="5">
        <f>IF(AI149&lt;2800,0,1)</f>
        <v>0</v>
      </c>
      <c r="AN149" s="5">
        <f>IF(AI149&lt;2900,0,1)</f>
        <v>0</v>
      </c>
      <c r="AO149" s="5">
        <f>IF(AI149&lt;2950,0,1)</f>
        <v>0</v>
      </c>
      <c r="AP149" s="5">
        <f>IF(AI149&lt;3000,0,1)</f>
        <v>0</v>
      </c>
      <c r="AQ149" s="5">
        <f>IF(AI149=2600,1,0)</f>
        <v>1</v>
      </c>
      <c r="AR149" s="5">
        <f>IF(AI149&gt;2600,1,0)</f>
        <v>0</v>
      </c>
      <c r="AS149" s="5">
        <f>IF(AI149=2800,1,0)</f>
        <v>0</v>
      </c>
    </row>
    <row r="150" spans="1:45" ht="12.75">
      <c r="A150" s="239">
        <v>63046</v>
      </c>
      <c r="B150" s="245" t="s">
        <v>131</v>
      </c>
      <c r="C150" s="229">
        <v>1800</v>
      </c>
      <c r="D150" s="29">
        <v>1800</v>
      </c>
      <c r="E150" s="29">
        <v>1800</v>
      </c>
      <c r="F150" s="29">
        <v>1800</v>
      </c>
      <c r="G150" s="29">
        <v>1800</v>
      </c>
      <c r="H150" s="39">
        <v>2000</v>
      </c>
      <c r="I150" s="29">
        <v>2000</v>
      </c>
      <c r="J150" s="32">
        <v>2000</v>
      </c>
      <c r="K150" s="32">
        <v>2000</v>
      </c>
      <c r="L150" s="32">
        <v>2000</v>
      </c>
      <c r="M150" s="32">
        <v>2000</v>
      </c>
      <c r="N150" s="39">
        <v>2600</v>
      </c>
      <c r="O150" s="29">
        <v>2600</v>
      </c>
      <c r="P150" s="33">
        <v>2600</v>
      </c>
      <c r="Q150" s="29">
        <v>2600</v>
      </c>
      <c r="R150" s="53">
        <v>2500</v>
      </c>
      <c r="S150" s="216">
        <v>2500</v>
      </c>
      <c r="T150" s="208">
        <v>2500</v>
      </c>
      <c r="U150" s="225">
        <v>2500</v>
      </c>
      <c r="V150" s="46">
        <v>2500</v>
      </c>
      <c r="W150" s="56">
        <v>2600</v>
      </c>
      <c r="X150" s="47">
        <v>2600</v>
      </c>
      <c r="Y150" s="30">
        <v>2600</v>
      </c>
      <c r="Z150" s="30">
        <v>2600</v>
      </c>
      <c r="AA150" s="30">
        <v>2600</v>
      </c>
      <c r="AB150" s="95">
        <v>2600</v>
      </c>
      <c r="AC150" s="104">
        <v>2600</v>
      </c>
      <c r="AD150" s="95">
        <v>2600</v>
      </c>
      <c r="AE150" s="95">
        <v>2600</v>
      </c>
      <c r="AF150" s="95">
        <v>2600</v>
      </c>
      <c r="AG150" s="95">
        <v>2600</v>
      </c>
      <c r="AH150" s="255">
        <v>2600</v>
      </c>
      <c r="AI150" s="263">
        <v>2600</v>
      </c>
      <c r="AJ150" s="5">
        <f>IF(AI150&lt;2600,1,0)</f>
        <v>0</v>
      </c>
      <c r="AK150" s="5">
        <f>IF(AI150&lt;2800,1,0)</f>
        <v>1</v>
      </c>
      <c r="AL150" s="5">
        <f>IF(AI150&lt;2600,0,1)</f>
        <v>1</v>
      </c>
      <c r="AM150" s="5">
        <f>IF(AI150&lt;2800,0,1)</f>
        <v>0</v>
      </c>
      <c r="AN150" s="5">
        <f>IF(AI150&lt;2900,0,1)</f>
        <v>0</v>
      </c>
      <c r="AO150" s="5">
        <f>IF(AI150&lt;2950,0,1)</f>
        <v>0</v>
      </c>
      <c r="AP150" s="5">
        <f>IF(AI150&lt;3000,0,1)</f>
        <v>0</v>
      </c>
      <c r="AQ150" s="5">
        <f>IF(AI150=2600,1,0)</f>
        <v>1</v>
      </c>
      <c r="AR150" s="5">
        <f>IF(AI150&gt;2600,1,0)</f>
        <v>0</v>
      </c>
      <c r="AS150" s="5">
        <f>IF(AI150=2800,1,0)</f>
        <v>0</v>
      </c>
    </row>
    <row r="151" spans="1:45" ht="12.75">
      <c r="A151" s="241">
        <v>63048</v>
      </c>
      <c r="B151" s="247" t="s">
        <v>132</v>
      </c>
      <c r="C151" s="243">
        <v>1700</v>
      </c>
      <c r="D151" s="60">
        <v>1700</v>
      </c>
      <c r="E151" s="60">
        <v>1700</v>
      </c>
      <c r="F151" s="60">
        <v>1700</v>
      </c>
      <c r="G151" s="60">
        <v>1700</v>
      </c>
      <c r="H151" s="60">
        <v>1700</v>
      </c>
      <c r="I151" s="60">
        <v>1700</v>
      </c>
      <c r="J151" s="61">
        <v>1700</v>
      </c>
      <c r="K151" s="61">
        <v>1700</v>
      </c>
      <c r="L151" s="61">
        <v>1700</v>
      </c>
      <c r="M151" s="61">
        <v>1700</v>
      </c>
      <c r="N151" s="62">
        <v>2200</v>
      </c>
      <c r="O151" s="60">
        <v>2200</v>
      </c>
      <c r="P151" s="63">
        <v>2200</v>
      </c>
      <c r="Q151" s="60">
        <v>2200</v>
      </c>
      <c r="R151" s="60">
        <v>2200</v>
      </c>
      <c r="S151" s="219">
        <v>2200</v>
      </c>
      <c r="T151" s="219">
        <v>2400</v>
      </c>
      <c r="U151" s="230">
        <v>2400</v>
      </c>
      <c r="V151" s="69">
        <v>2200</v>
      </c>
      <c r="W151" s="70">
        <v>2400</v>
      </c>
      <c r="X151" s="64">
        <v>2400</v>
      </c>
      <c r="Y151" s="64">
        <v>2400</v>
      </c>
      <c r="Z151" s="65">
        <v>2400</v>
      </c>
      <c r="AA151" s="65">
        <v>2400</v>
      </c>
      <c r="AB151" s="65">
        <v>2400</v>
      </c>
      <c r="AC151" s="89">
        <v>2400</v>
      </c>
      <c r="AD151" s="72">
        <v>2600</v>
      </c>
      <c r="AE151" s="177">
        <v>2600</v>
      </c>
      <c r="AF151" s="177">
        <v>2600</v>
      </c>
      <c r="AG151" s="177">
        <v>2600</v>
      </c>
      <c r="AH151" s="177">
        <v>2600</v>
      </c>
      <c r="AI151" s="177">
        <v>2600</v>
      </c>
      <c r="AJ151" s="5">
        <f>IF(AI151&lt;2600,1,0)</f>
        <v>0</v>
      </c>
      <c r="AK151" s="5">
        <f>IF(AI151&lt;2800,1,0)</f>
        <v>1</v>
      </c>
      <c r="AL151" s="5">
        <f>IF(AI151&lt;2600,0,1)</f>
        <v>1</v>
      </c>
      <c r="AM151" s="5">
        <f>IF(AI151&lt;2800,0,1)</f>
        <v>0</v>
      </c>
      <c r="AN151" s="5">
        <f>IF(AI151&lt;2900,0,1)</f>
        <v>0</v>
      </c>
      <c r="AO151" s="5">
        <f>IF(AI151&lt;2950,0,1)</f>
        <v>0</v>
      </c>
      <c r="AP151" s="5">
        <f>IF(AI151&lt;3000,0,1)</f>
        <v>0</v>
      </c>
      <c r="AQ151" s="5">
        <f>IF(AI151=2600,1,0)</f>
        <v>1</v>
      </c>
      <c r="AR151" s="5">
        <f>IF(AI151&gt;2600,1,0)</f>
        <v>0</v>
      </c>
      <c r="AS151" s="5">
        <f>IF(AI151=2800,1,0)</f>
        <v>0</v>
      </c>
    </row>
    <row r="152" spans="1:45" ht="12.75">
      <c r="A152" s="239">
        <v>63049</v>
      </c>
      <c r="B152" s="245" t="s">
        <v>133</v>
      </c>
      <c r="C152" s="229">
        <v>1932</v>
      </c>
      <c r="D152" s="29">
        <v>1932</v>
      </c>
      <c r="E152" s="29">
        <v>1932</v>
      </c>
      <c r="F152" s="29">
        <v>1932</v>
      </c>
      <c r="G152" s="29">
        <v>1932</v>
      </c>
      <c r="H152" s="29">
        <v>1932</v>
      </c>
      <c r="I152" s="39">
        <v>2300</v>
      </c>
      <c r="J152" s="32">
        <v>2300</v>
      </c>
      <c r="K152" s="32">
        <v>2300</v>
      </c>
      <c r="L152" s="32">
        <v>2300</v>
      </c>
      <c r="M152" s="32">
        <v>2300</v>
      </c>
      <c r="N152" s="29">
        <v>2300</v>
      </c>
      <c r="O152" s="39">
        <v>2600</v>
      </c>
      <c r="P152" s="33">
        <v>2600</v>
      </c>
      <c r="Q152" s="29">
        <v>2600</v>
      </c>
      <c r="R152" s="29">
        <v>2600</v>
      </c>
      <c r="S152" s="217">
        <v>2600</v>
      </c>
      <c r="T152" s="208">
        <v>2600</v>
      </c>
      <c r="U152" s="225">
        <v>2600</v>
      </c>
      <c r="V152" s="55">
        <v>2600</v>
      </c>
      <c r="W152" s="33">
        <v>2600</v>
      </c>
      <c r="X152" s="33">
        <v>2600</v>
      </c>
      <c r="Y152" s="29">
        <v>2600</v>
      </c>
      <c r="Z152" s="31">
        <v>2600</v>
      </c>
      <c r="AA152" s="29">
        <v>2600</v>
      </c>
      <c r="AB152" s="96">
        <v>2600</v>
      </c>
      <c r="AC152" s="103">
        <v>2600</v>
      </c>
      <c r="AD152" s="96">
        <v>2600</v>
      </c>
      <c r="AE152" s="96">
        <v>2600</v>
      </c>
      <c r="AF152" s="96">
        <v>2600</v>
      </c>
      <c r="AG152" s="96">
        <v>2800</v>
      </c>
      <c r="AH152" s="254">
        <v>2800</v>
      </c>
      <c r="AI152" s="262">
        <v>2800</v>
      </c>
      <c r="AJ152" s="5">
        <f>IF(AI152&lt;2600,1,0)</f>
        <v>0</v>
      </c>
      <c r="AK152" s="5">
        <f>IF(AI152&lt;2800,1,0)</f>
        <v>0</v>
      </c>
      <c r="AL152" s="5">
        <f>IF(AI152&lt;2600,0,1)</f>
        <v>1</v>
      </c>
      <c r="AM152" s="5">
        <f>IF(AI152&lt;2800,0,1)</f>
        <v>1</v>
      </c>
      <c r="AN152" s="5">
        <f>IF(AI152&lt;2900,0,1)</f>
        <v>0</v>
      </c>
      <c r="AO152" s="5">
        <f>IF(AI152&lt;2950,0,1)</f>
        <v>0</v>
      </c>
      <c r="AP152" s="5">
        <f>IF(AI152&lt;3000,0,1)</f>
        <v>0</v>
      </c>
      <c r="AQ152" s="5">
        <f>IF(AI152=2600,1,0)</f>
        <v>0</v>
      </c>
      <c r="AR152" s="5">
        <f>IF(AI152&gt;2600,1,0)</f>
        <v>1</v>
      </c>
      <c r="AS152" s="5">
        <f>IF(AI152=2800,1,0)</f>
        <v>1</v>
      </c>
    </row>
    <row r="153" spans="1:45" ht="12.75">
      <c r="A153" s="239">
        <v>63057</v>
      </c>
      <c r="B153" s="245" t="s">
        <v>134</v>
      </c>
      <c r="C153" s="229">
        <v>642</v>
      </c>
      <c r="D153" s="29">
        <v>642</v>
      </c>
      <c r="E153" s="29">
        <v>642</v>
      </c>
      <c r="F153" s="29">
        <v>642</v>
      </c>
      <c r="G153" s="29">
        <v>642</v>
      </c>
      <c r="H153" s="29">
        <v>642</v>
      </c>
      <c r="I153" s="29">
        <v>642</v>
      </c>
      <c r="J153" s="32">
        <v>642</v>
      </c>
      <c r="K153" s="32">
        <v>642</v>
      </c>
      <c r="L153" s="32">
        <v>642</v>
      </c>
      <c r="M153" s="32">
        <v>642</v>
      </c>
      <c r="N153" s="29">
        <v>642</v>
      </c>
      <c r="O153" s="29">
        <v>642</v>
      </c>
      <c r="P153" s="41">
        <v>2500</v>
      </c>
      <c r="Q153" s="29">
        <v>2500</v>
      </c>
      <c r="R153" s="29">
        <v>2500</v>
      </c>
      <c r="S153" s="217">
        <v>2500</v>
      </c>
      <c r="T153" s="208">
        <v>2500</v>
      </c>
      <c r="U153" s="225">
        <v>2500</v>
      </c>
      <c r="V153" s="55">
        <v>2500</v>
      </c>
      <c r="W153" s="33">
        <v>2500</v>
      </c>
      <c r="X153" s="33">
        <v>2500</v>
      </c>
      <c r="Y153" s="67">
        <v>2250</v>
      </c>
      <c r="Z153" s="29">
        <v>2250</v>
      </c>
      <c r="AA153" s="29">
        <v>2250</v>
      </c>
      <c r="AB153" s="96">
        <v>2250</v>
      </c>
      <c r="AC153" s="103">
        <v>2150</v>
      </c>
      <c r="AD153" s="96">
        <v>2150</v>
      </c>
      <c r="AE153" s="96">
        <v>2150</v>
      </c>
      <c r="AF153" s="96">
        <v>2150</v>
      </c>
      <c r="AG153" s="96">
        <v>2150</v>
      </c>
      <c r="AH153" s="254">
        <v>2150</v>
      </c>
      <c r="AI153" s="262">
        <v>2150</v>
      </c>
      <c r="AJ153" s="5">
        <f>IF(AI153&lt;2600,1,0)</f>
        <v>1</v>
      </c>
      <c r="AK153" s="5">
        <f>IF(AI153&lt;2800,1,0)</f>
        <v>1</v>
      </c>
      <c r="AL153" s="5">
        <f>IF(AI153&lt;2600,0,1)</f>
        <v>0</v>
      </c>
      <c r="AM153" s="5">
        <f>IF(AI153&lt;2800,0,1)</f>
        <v>0</v>
      </c>
      <c r="AN153" s="5">
        <f>IF(AI153&lt;2900,0,1)</f>
        <v>0</v>
      </c>
      <c r="AO153" s="5">
        <f>IF(AI153&lt;2950,0,1)</f>
        <v>0</v>
      </c>
      <c r="AP153" s="5">
        <f>IF(AI153&lt;3000,0,1)</f>
        <v>0</v>
      </c>
      <c r="AQ153" s="5">
        <f>IF(AI153=2600,1,0)</f>
        <v>0</v>
      </c>
      <c r="AR153" s="5">
        <f>IF(AI153&gt;2600,1,0)</f>
        <v>0</v>
      </c>
      <c r="AS153" s="5">
        <f>IF(AI153=2800,1,0)</f>
        <v>0</v>
      </c>
    </row>
    <row r="154" spans="1:45" ht="12.75">
      <c r="A154" s="239">
        <v>63058</v>
      </c>
      <c r="B154" s="245" t="s">
        <v>135</v>
      </c>
      <c r="C154" s="229">
        <v>1800</v>
      </c>
      <c r="D154" s="29">
        <v>1800</v>
      </c>
      <c r="E154" s="29">
        <v>1800</v>
      </c>
      <c r="F154" s="29">
        <v>1800</v>
      </c>
      <c r="G154" s="29">
        <v>1800</v>
      </c>
      <c r="H154" s="29">
        <v>1800</v>
      </c>
      <c r="I154" s="39">
        <v>2000</v>
      </c>
      <c r="J154" s="32">
        <v>2000</v>
      </c>
      <c r="K154" s="32">
        <v>2000</v>
      </c>
      <c r="L154" s="32">
        <v>2000</v>
      </c>
      <c r="M154" s="32">
        <v>2000</v>
      </c>
      <c r="N154" s="39">
        <v>2400</v>
      </c>
      <c r="O154" s="29">
        <v>2400</v>
      </c>
      <c r="P154" s="33">
        <v>2400</v>
      </c>
      <c r="Q154" s="39">
        <v>2600</v>
      </c>
      <c r="R154" s="29">
        <v>2600</v>
      </c>
      <c r="S154" s="217">
        <v>2600</v>
      </c>
      <c r="T154" s="208">
        <v>2600</v>
      </c>
      <c r="U154" s="225">
        <v>2600</v>
      </c>
      <c r="V154" s="46">
        <v>2600</v>
      </c>
      <c r="W154" s="47">
        <v>2600</v>
      </c>
      <c r="X154" s="47">
        <v>2600</v>
      </c>
      <c r="Y154" s="30">
        <v>2600</v>
      </c>
      <c r="Z154" s="48">
        <v>2600</v>
      </c>
      <c r="AA154" s="30">
        <v>2600</v>
      </c>
      <c r="AB154" s="95">
        <v>2600</v>
      </c>
      <c r="AC154" s="104">
        <v>2600</v>
      </c>
      <c r="AD154" s="95">
        <v>2600</v>
      </c>
      <c r="AE154" s="95">
        <v>2600</v>
      </c>
      <c r="AF154" s="95">
        <v>2600</v>
      </c>
      <c r="AG154" s="95">
        <v>2600</v>
      </c>
      <c r="AH154" s="255">
        <v>2600</v>
      </c>
      <c r="AI154" s="263">
        <v>2600</v>
      </c>
      <c r="AJ154" s="5">
        <f>IF(AI154&lt;2600,1,0)</f>
        <v>0</v>
      </c>
      <c r="AK154" s="5">
        <f>IF(AI154&lt;2800,1,0)</f>
        <v>1</v>
      </c>
      <c r="AL154" s="5">
        <f>IF(AI154&lt;2600,0,1)</f>
        <v>1</v>
      </c>
      <c r="AM154" s="5">
        <f>IF(AI154&lt;2800,0,1)</f>
        <v>0</v>
      </c>
      <c r="AN154" s="5">
        <f>IF(AI154&lt;2900,0,1)</f>
        <v>0</v>
      </c>
      <c r="AO154" s="5">
        <f>IF(AI154&lt;2950,0,1)</f>
        <v>0</v>
      </c>
      <c r="AP154" s="5">
        <f>IF(AI154&lt;3000,0,1)</f>
        <v>0</v>
      </c>
      <c r="AQ154" s="5">
        <f>IF(AI154=2600,1,0)</f>
        <v>1</v>
      </c>
      <c r="AR154" s="5">
        <f>IF(AI154&gt;2600,1,0)</f>
        <v>0</v>
      </c>
      <c r="AS154" s="5">
        <f>IF(AI154=2800,1,0)</f>
        <v>0</v>
      </c>
    </row>
    <row r="155" spans="1:45" ht="12.75">
      <c r="A155" s="241">
        <v>63061</v>
      </c>
      <c r="B155" s="247" t="s">
        <v>137</v>
      </c>
      <c r="C155" s="243">
        <v>1700</v>
      </c>
      <c r="D155" s="60">
        <v>1700</v>
      </c>
      <c r="E155" s="60">
        <v>1700</v>
      </c>
      <c r="F155" s="60">
        <v>1700</v>
      </c>
      <c r="G155" s="60">
        <v>1700</v>
      </c>
      <c r="H155" s="60">
        <v>1700</v>
      </c>
      <c r="I155" s="60">
        <v>1700</v>
      </c>
      <c r="J155" s="61">
        <v>1700</v>
      </c>
      <c r="K155" s="61">
        <v>1700</v>
      </c>
      <c r="L155" s="61">
        <v>1700</v>
      </c>
      <c r="M155" s="61">
        <v>1700</v>
      </c>
      <c r="N155" s="60">
        <v>1700</v>
      </c>
      <c r="O155" s="60">
        <v>1700</v>
      </c>
      <c r="P155" s="71">
        <v>1950</v>
      </c>
      <c r="Q155" s="60">
        <v>1950</v>
      </c>
      <c r="R155" s="60">
        <v>1950</v>
      </c>
      <c r="S155" s="219">
        <v>1950</v>
      </c>
      <c r="T155" s="219">
        <v>1950</v>
      </c>
      <c r="U155" s="230">
        <v>1950</v>
      </c>
      <c r="V155" s="64">
        <v>1950</v>
      </c>
      <c r="W155" s="64">
        <v>1950</v>
      </c>
      <c r="X155" s="64">
        <v>1950</v>
      </c>
      <c r="Y155" s="64">
        <v>1950</v>
      </c>
      <c r="Z155" s="65">
        <v>1950</v>
      </c>
      <c r="AA155" s="72">
        <v>2200</v>
      </c>
      <c r="AB155" s="65">
        <v>2200</v>
      </c>
      <c r="AC155" s="89">
        <v>2200</v>
      </c>
      <c r="AD155" s="65">
        <v>2200</v>
      </c>
      <c r="AE155" s="177">
        <v>2200</v>
      </c>
      <c r="AF155" s="177">
        <v>2200</v>
      </c>
      <c r="AG155" s="177">
        <v>2200</v>
      </c>
      <c r="AH155" s="177">
        <v>2200</v>
      </c>
      <c r="AI155" s="177">
        <v>2200</v>
      </c>
      <c r="AJ155" s="5">
        <f>IF(AI155&lt;2600,1,0)</f>
        <v>1</v>
      </c>
      <c r="AK155" s="5">
        <f>IF(AI155&lt;2800,1,0)</f>
        <v>1</v>
      </c>
      <c r="AL155" s="5">
        <f>IF(AI155&lt;2600,0,1)</f>
        <v>0</v>
      </c>
      <c r="AM155" s="5">
        <f>IF(AI155&lt;2800,0,1)</f>
        <v>0</v>
      </c>
      <c r="AN155" s="5">
        <f>IF(AI155&lt;2900,0,1)</f>
        <v>0</v>
      </c>
      <c r="AO155" s="5">
        <f>IF(AI155&lt;2950,0,1)</f>
        <v>0</v>
      </c>
      <c r="AP155" s="5">
        <f>IF(AI155&lt;3000,0,1)</f>
        <v>0</v>
      </c>
      <c r="AQ155" s="5">
        <f>IF(AI155=2600,1,0)</f>
        <v>0</v>
      </c>
      <c r="AR155" s="5">
        <f>IF(AI155&gt;2600,1,0)</f>
        <v>0</v>
      </c>
      <c r="AS155" s="5">
        <f>IF(AI155=2800,1,0)</f>
        <v>0</v>
      </c>
    </row>
    <row r="156" spans="1:45" ht="12.75">
      <c r="A156" s="241">
        <v>63067</v>
      </c>
      <c r="B156" s="247" t="s">
        <v>252</v>
      </c>
      <c r="C156" s="243">
        <v>1700</v>
      </c>
      <c r="D156" s="60">
        <v>1700</v>
      </c>
      <c r="E156" s="60">
        <v>1700</v>
      </c>
      <c r="F156" s="60">
        <v>1700</v>
      </c>
      <c r="G156" s="60">
        <v>1700</v>
      </c>
      <c r="H156" s="60">
        <v>1700</v>
      </c>
      <c r="I156" s="60">
        <v>1700</v>
      </c>
      <c r="J156" s="61">
        <v>1700</v>
      </c>
      <c r="K156" s="61">
        <v>1700</v>
      </c>
      <c r="L156" s="61">
        <v>1700</v>
      </c>
      <c r="M156" s="61">
        <v>1700</v>
      </c>
      <c r="N156" s="60">
        <v>1700</v>
      </c>
      <c r="O156" s="60">
        <v>1700</v>
      </c>
      <c r="P156" s="63">
        <v>1700</v>
      </c>
      <c r="Q156" s="60">
        <v>1700</v>
      </c>
      <c r="R156" s="60">
        <v>1700</v>
      </c>
      <c r="S156" s="219">
        <v>1700</v>
      </c>
      <c r="T156" s="219">
        <v>1700</v>
      </c>
      <c r="U156" s="230">
        <v>1700</v>
      </c>
      <c r="V156" s="64">
        <v>1700</v>
      </c>
      <c r="W156" s="64">
        <v>1700</v>
      </c>
      <c r="X156" s="64">
        <v>1700</v>
      </c>
      <c r="Y156" s="64">
        <v>1700</v>
      </c>
      <c r="Z156" s="65">
        <v>1700</v>
      </c>
      <c r="AA156" s="65">
        <v>1700</v>
      </c>
      <c r="AB156" s="65">
        <v>1700</v>
      </c>
      <c r="AC156" s="89">
        <v>1700</v>
      </c>
      <c r="AD156" s="65">
        <v>1700</v>
      </c>
      <c r="AE156" s="177">
        <v>1700</v>
      </c>
      <c r="AF156" s="177">
        <v>1700</v>
      </c>
      <c r="AG156" s="177">
        <v>1700</v>
      </c>
      <c r="AH156" s="177">
        <v>1700</v>
      </c>
      <c r="AI156" s="177">
        <v>1700</v>
      </c>
      <c r="AJ156" s="5">
        <f>IF(AI156&lt;2600,1,0)</f>
        <v>1</v>
      </c>
      <c r="AK156" s="5">
        <f>IF(AI156&lt;2800,1,0)</f>
        <v>1</v>
      </c>
      <c r="AL156" s="5">
        <f>IF(AI156&lt;2600,0,1)</f>
        <v>0</v>
      </c>
      <c r="AM156" s="5">
        <f>IF(AI156&lt;2800,0,1)</f>
        <v>0</v>
      </c>
      <c r="AN156" s="5">
        <f>IF(AI156&lt;2900,0,1)</f>
        <v>0</v>
      </c>
      <c r="AO156" s="5">
        <f>IF(AI156&lt;2950,0,1)</f>
        <v>0</v>
      </c>
      <c r="AP156" s="5">
        <f>IF(AI156&lt;3000,0,1)</f>
        <v>0</v>
      </c>
      <c r="AQ156" s="5">
        <f>IF(AI156=2600,1,0)</f>
        <v>0</v>
      </c>
      <c r="AR156" s="5">
        <f>IF(AI156&gt;2600,1,0)</f>
        <v>0</v>
      </c>
      <c r="AS156" s="5">
        <f>IF(AI156=2800,1,0)</f>
        <v>0</v>
      </c>
    </row>
    <row r="157" spans="1:45" ht="12.75">
      <c r="A157" s="239">
        <v>63072</v>
      </c>
      <c r="B157" s="245" t="s">
        <v>138</v>
      </c>
      <c r="C157" s="231">
        <v>1700</v>
      </c>
      <c r="D157" s="31">
        <v>1700</v>
      </c>
      <c r="E157" s="31">
        <v>1700</v>
      </c>
      <c r="F157" s="31">
        <v>1700</v>
      </c>
      <c r="G157" s="31">
        <v>1700</v>
      </c>
      <c r="H157" s="31">
        <v>1700</v>
      </c>
      <c r="I157" s="31">
        <v>1700</v>
      </c>
      <c r="J157" s="32">
        <v>1700</v>
      </c>
      <c r="K157" s="32">
        <v>1700</v>
      </c>
      <c r="L157" s="32">
        <v>1700</v>
      </c>
      <c r="M157" s="32">
        <v>1700</v>
      </c>
      <c r="N157" s="29">
        <v>1700</v>
      </c>
      <c r="O157" s="29">
        <v>1700</v>
      </c>
      <c r="P157" s="33">
        <v>1700</v>
      </c>
      <c r="Q157" s="31">
        <v>1700</v>
      </c>
      <c r="R157" s="31">
        <v>1700</v>
      </c>
      <c r="S157" s="217">
        <v>1700</v>
      </c>
      <c r="T157" s="210">
        <v>1900</v>
      </c>
      <c r="U157" s="225">
        <v>1900</v>
      </c>
      <c r="V157" s="55">
        <v>1900</v>
      </c>
      <c r="W157" s="33">
        <v>1900</v>
      </c>
      <c r="X157" s="59">
        <v>2100</v>
      </c>
      <c r="Y157" s="29">
        <v>2100</v>
      </c>
      <c r="Z157" s="29">
        <v>2100</v>
      </c>
      <c r="AA157" s="83">
        <v>2500</v>
      </c>
      <c r="AB157" s="96">
        <v>2500</v>
      </c>
      <c r="AC157" s="103">
        <v>2500</v>
      </c>
      <c r="AD157" s="96">
        <v>2500</v>
      </c>
      <c r="AE157" s="96">
        <v>2500</v>
      </c>
      <c r="AF157" s="96">
        <v>2500</v>
      </c>
      <c r="AG157" s="96">
        <v>2500</v>
      </c>
      <c r="AH157" s="254">
        <v>2500</v>
      </c>
      <c r="AI157" s="262">
        <v>2500</v>
      </c>
      <c r="AJ157" s="5">
        <f>IF(AI157&lt;2600,1,0)</f>
        <v>1</v>
      </c>
      <c r="AK157" s="5">
        <f>IF(AI157&lt;2800,1,0)</f>
        <v>1</v>
      </c>
      <c r="AL157" s="5">
        <f>IF(AI157&lt;2600,0,1)</f>
        <v>0</v>
      </c>
      <c r="AM157" s="5">
        <f>IF(AI157&lt;2800,0,1)</f>
        <v>0</v>
      </c>
      <c r="AN157" s="5">
        <f>IF(AI157&lt;2900,0,1)</f>
        <v>0</v>
      </c>
      <c r="AO157" s="5">
        <f>IF(AI157&lt;2950,0,1)</f>
        <v>0</v>
      </c>
      <c r="AP157" s="5">
        <f>IF(AI157&lt;3000,0,1)</f>
        <v>0</v>
      </c>
      <c r="AQ157" s="5">
        <f>IF(AI157=2600,1,0)</f>
        <v>0</v>
      </c>
      <c r="AR157" s="5">
        <f>IF(AI157&gt;2600,1,0)</f>
        <v>0</v>
      </c>
      <c r="AS157" s="5">
        <f>IF(AI157=2800,1,0)</f>
        <v>0</v>
      </c>
    </row>
    <row r="158" spans="1:45" ht="12.75">
      <c r="A158" s="239">
        <v>63073</v>
      </c>
      <c r="B158" s="245" t="s">
        <v>139</v>
      </c>
      <c r="C158" s="231">
        <v>2200</v>
      </c>
      <c r="D158" s="31">
        <v>2200</v>
      </c>
      <c r="E158" s="31">
        <v>2200</v>
      </c>
      <c r="F158" s="31">
        <v>2200</v>
      </c>
      <c r="G158" s="31">
        <v>2200</v>
      </c>
      <c r="H158" s="38">
        <v>2500</v>
      </c>
      <c r="I158" s="31">
        <v>2500</v>
      </c>
      <c r="J158" s="32">
        <v>2500</v>
      </c>
      <c r="K158" s="32">
        <v>2500</v>
      </c>
      <c r="L158" s="32">
        <v>2500</v>
      </c>
      <c r="M158" s="32">
        <v>2500</v>
      </c>
      <c r="N158" s="29">
        <v>2500</v>
      </c>
      <c r="O158" s="29">
        <v>2500</v>
      </c>
      <c r="P158" s="41">
        <v>2600</v>
      </c>
      <c r="Q158" s="29">
        <v>2600</v>
      </c>
      <c r="R158" s="31">
        <v>2600</v>
      </c>
      <c r="S158" s="217">
        <v>2600</v>
      </c>
      <c r="T158" s="208">
        <v>2600</v>
      </c>
      <c r="U158" s="225">
        <v>2600</v>
      </c>
      <c r="V158" s="55">
        <v>2600</v>
      </c>
      <c r="W158" s="33">
        <v>2600</v>
      </c>
      <c r="X158" s="33">
        <v>2600</v>
      </c>
      <c r="Y158" s="29">
        <v>2600</v>
      </c>
      <c r="Z158" s="31">
        <v>2600</v>
      </c>
      <c r="AA158" s="29">
        <v>2600</v>
      </c>
      <c r="AB158" s="96">
        <v>2600</v>
      </c>
      <c r="AC158" s="103">
        <v>2600</v>
      </c>
      <c r="AD158" s="96">
        <v>2600</v>
      </c>
      <c r="AE158" s="96">
        <v>2600</v>
      </c>
      <c r="AF158" s="96">
        <v>2600</v>
      </c>
      <c r="AG158" s="96">
        <v>2600</v>
      </c>
      <c r="AH158" s="254">
        <v>2600</v>
      </c>
      <c r="AI158" s="262">
        <v>2600</v>
      </c>
      <c r="AJ158" s="5">
        <f>IF(AI158&lt;2600,1,0)</f>
        <v>0</v>
      </c>
      <c r="AK158" s="5">
        <f>IF(AI158&lt;2800,1,0)</f>
        <v>1</v>
      </c>
      <c r="AL158" s="5">
        <f>IF(AI158&lt;2600,0,1)</f>
        <v>1</v>
      </c>
      <c r="AM158" s="5">
        <f>IF(AI158&lt;2800,0,1)</f>
        <v>0</v>
      </c>
      <c r="AN158" s="5">
        <f>IF(AI158&lt;2900,0,1)</f>
        <v>0</v>
      </c>
      <c r="AO158" s="5">
        <f>IF(AI158&lt;2950,0,1)</f>
        <v>0</v>
      </c>
      <c r="AP158" s="5">
        <f>IF(AI158&lt;3000,0,1)</f>
        <v>0</v>
      </c>
      <c r="AQ158" s="5">
        <f>IF(AI158=2600,1,0)</f>
        <v>1</v>
      </c>
      <c r="AR158" s="5">
        <f>IF(AI158&gt;2600,1,0)</f>
        <v>0</v>
      </c>
      <c r="AS158" s="5">
        <f>IF(AI158=2800,1,0)</f>
        <v>0</v>
      </c>
    </row>
    <row r="159" spans="1:45" ht="12.75">
      <c r="A159" s="239">
        <v>63075</v>
      </c>
      <c r="B159" s="245" t="s">
        <v>140</v>
      </c>
      <c r="C159" s="231">
        <v>1700</v>
      </c>
      <c r="D159" s="31">
        <v>1700</v>
      </c>
      <c r="E159" s="31">
        <v>1700</v>
      </c>
      <c r="F159" s="31">
        <v>1700</v>
      </c>
      <c r="G159" s="31">
        <v>1700</v>
      </c>
      <c r="H159" s="31">
        <v>1700</v>
      </c>
      <c r="I159" s="31">
        <v>1700</v>
      </c>
      <c r="J159" s="32">
        <v>1700</v>
      </c>
      <c r="K159" s="32">
        <v>1700</v>
      </c>
      <c r="L159" s="32">
        <v>1700</v>
      </c>
      <c r="M159" s="32">
        <v>1700</v>
      </c>
      <c r="N159" s="29">
        <v>1700</v>
      </c>
      <c r="O159" s="29">
        <v>1700</v>
      </c>
      <c r="P159" s="29">
        <v>1700</v>
      </c>
      <c r="Q159" s="31">
        <v>1700</v>
      </c>
      <c r="R159" s="31">
        <v>1700</v>
      </c>
      <c r="S159" s="217">
        <v>1700</v>
      </c>
      <c r="T159" s="210">
        <v>2090</v>
      </c>
      <c r="U159" s="225">
        <v>2090</v>
      </c>
      <c r="V159" s="55">
        <v>2090</v>
      </c>
      <c r="W159" s="33">
        <v>2090</v>
      </c>
      <c r="X159" s="33">
        <v>2090</v>
      </c>
      <c r="Y159" s="29">
        <v>2090</v>
      </c>
      <c r="Z159" s="31">
        <v>2090</v>
      </c>
      <c r="AA159" s="83">
        <v>2390</v>
      </c>
      <c r="AB159" s="96">
        <v>2390</v>
      </c>
      <c r="AC159" s="103">
        <v>2390</v>
      </c>
      <c r="AD159" s="96">
        <v>2390</v>
      </c>
      <c r="AE159" s="96">
        <v>2390</v>
      </c>
      <c r="AF159" s="96">
        <v>2390</v>
      </c>
      <c r="AG159" s="96">
        <v>2490</v>
      </c>
      <c r="AH159" s="254">
        <v>2490</v>
      </c>
      <c r="AI159" s="262">
        <v>2490</v>
      </c>
      <c r="AJ159" s="5">
        <f>IF(AI159&lt;2600,1,0)</f>
        <v>1</v>
      </c>
      <c r="AK159" s="5">
        <f>IF(AI159&lt;2800,1,0)</f>
        <v>1</v>
      </c>
      <c r="AL159" s="5">
        <f>IF(AI159&lt;2600,0,1)</f>
        <v>0</v>
      </c>
      <c r="AM159" s="5">
        <f>IF(AI159&lt;2800,0,1)</f>
        <v>0</v>
      </c>
      <c r="AN159" s="5">
        <f>IF(AI159&lt;2900,0,1)</f>
        <v>0</v>
      </c>
      <c r="AO159" s="5">
        <f>IF(AI159&lt;2950,0,1)</f>
        <v>0</v>
      </c>
      <c r="AP159" s="5">
        <f>IF(AI159&lt;3000,0,1)</f>
        <v>0</v>
      </c>
      <c r="AQ159" s="5">
        <f>IF(AI159=2600,1,0)</f>
        <v>0</v>
      </c>
      <c r="AR159" s="5">
        <f>IF(AI159&gt;2600,1,0)</f>
        <v>0</v>
      </c>
      <c r="AS159" s="5">
        <f>IF(AI159=2800,1,0)</f>
        <v>0</v>
      </c>
    </row>
    <row r="160" spans="1:45" ht="12.75">
      <c r="A160" s="239">
        <v>63076</v>
      </c>
      <c r="B160" s="245" t="s">
        <v>141</v>
      </c>
      <c r="C160" s="231">
        <v>1775</v>
      </c>
      <c r="D160" s="31">
        <v>1775</v>
      </c>
      <c r="E160" s="31">
        <v>1775</v>
      </c>
      <c r="F160" s="31">
        <v>1775</v>
      </c>
      <c r="G160" s="31">
        <v>1775</v>
      </c>
      <c r="H160" s="31">
        <v>1775</v>
      </c>
      <c r="I160" s="31">
        <v>1775</v>
      </c>
      <c r="J160" s="32">
        <v>1775</v>
      </c>
      <c r="K160" s="32">
        <v>1775</v>
      </c>
      <c r="L160" s="32">
        <v>1775</v>
      </c>
      <c r="M160" s="32">
        <v>1775</v>
      </c>
      <c r="N160" s="39">
        <v>1900</v>
      </c>
      <c r="O160" s="29">
        <v>1900</v>
      </c>
      <c r="P160" s="33">
        <v>1900</v>
      </c>
      <c r="Q160" s="31">
        <v>1900</v>
      </c>
      <c r="R160" s="31">
        <v>1900</v>
      </c>
      <c r="S160" s="217">
        <v>1900</v>
      </c>
      <c r="T160" s="208">
        <v>1900</v>
      </c>
      <c r="U160" s="225">
        <v>1900</v>
      </c>
      <c r="V160" s="55">
        <v>1900</v>
      </c>
      <c r="W160" s="33">
        <v>1900</v>
      </c>
      <c r="X160" s="33">
        <v>1900</v>
      </c>
      <c r="Y160" s="29">
        <v>1900</v>
      </c>
      <c r="Z160" s="31">
        <v>1900</v>
      </c>
      <c r="AA160" s="29">
        <v>1900</v>
      </c>
      <c r="AB160" s="96">
        <v>1900</v>
      </c>
      <c r="AC160" s="103">
        <v>1900</v>
      </c>
      <c r="AD160" s="96">
        <v>1900</v>
      </c>
      <c r="AE160" s="96">
        <v>1900</v>
      </c>
      <c r="AF160" s="96">
        <v>1900</v>
      </c>
      <c r="AG160" s="96">
        <v>1900</v>
      </c>
      <c r="AH160" s="254">
        <v>1900</v>
      </c>
      <c r="AI160" s="262">
        <v>1900</v>
      </c>
      <c r="AJ160" s="5">
        <f>IF(AI160&lt;2600,1,0)</f>
        <v>1</v>
      </c>
      <c r="AK160" s="5">
        <f>IF(AI160&lt;2800,1,0)</f>
        <v>1</v>
      </c>
      <c r="AL160" s="5">
        <f>IF(AI160&lt;2600,0,1)</f>
        <v>0</v>
      </c>
      <c r="AM160" s="5">
        <f>IF(AI160&lt;2800,0,1)</f>
        <v>0</v>
      </c>
      <c r="AN160" s="5">
        <f>IF(AI160&lt;2900,0,1)</f>
        <v>0</v>
      </c>
      <c r="AO160" s="5">
        <f>IF(AI160&lt;2950,0,1)</f>
        <v>0</v>
      </c>
      <c r="AP160" s="5">
        <f>IF(AI160&lt;3000,0,1)</f>
        <v>0</v>
      </c>
      <c r="AQ160" s="5">
        <f>IF(AI160=2600,1,0)</f>
        <v>0</v>
      </c>
      <c r="AR160" s="5">
        <f>IF(AI160&gt;2600,1,0)</f>
        <v>0</v>
      </c>
      <c r="AS160" s="5">
        <f>IF(AI160=2800,1,0)</f>
        <v>0</v>
      </c>
    </row>
    <row r="161" spans="1:45" ht="12.75">
      <c r="A161" s="239">
        <v>63079</v>
      </c>
      <c r="B161" s="245" t="s">
        <v>253</v>
      </c>
      <c r="C161" s="231">
        <v>2373</v>
      </c>
      <c r="D161" s="31">
        <v>2373</v>
      </c>
      <c r="E161" s="42">
        <v>2273</v>
      </c>
      <c r="F161" s="38">
        <v>2600</v>
      </c>
      <c r="G161" s="31">
        <v>2600</v>
      </c>
      <c r="H161" s="31">
        <v>2600</v>
      </c>
      <c r="I161" s="31">
        <v>2600</v>
      </c>
      <c r="J161" s="32">
        <v>2600</v>
      </c>
      <c r="K161" s="32">
        <v>2600</v>
      </c>
      <c r="L161" s="32">
        <v>2600</v>
      </c>
      <c r="M161" s="32">
        <v>2600</v>
      </c>
      <c r="N161" s="29">
        <v>2600</v>
      </c>
      <c r="O161" s="29">
        <v>2600</v>
      </c>
      <c r="P161" s="33">
        <v>2600</v>
      </c>
      <c r="Q161" s="31">
        <v>2600</v>
      </c>
      <c r="R161" s="31">
        <v>2600</v>
      </c>
      <c r="S161" s="217">
        <v>2600</v>
      </c>
      <c r="T161" s="208">
        <v>2600</v>
      </c>
      <c r="U161" s="225">
        <v>2600</v>
      </c>
      <c r="V161" s="55">
        <v>2600</v>
      </c>
      <c r="W161" s="33">
        <v>2600</v>
      </c>
      <c r="X161" s="33">
        <v>2600</v>
      </c>
      <c r="Y161" s="29">
        <v>2600</v>
      </c>
      <c r="Z161" s="31">
        <v>2600</v>
      </c>
      <c r="AA161" s="83">
        <v>2800</v>
      </c>
      <c r="AB161" s="96">
        <v>2800</v>
      </c>
      <c r="AC161" s="103">
        <v>2800</v>
      </c>
      <c r="AD161" s="96">
        <v>2800</v>
      </c>
      <c r="AE161" s="96">
        <v>2800</v>
      </c>
      <c r="AF161" s="96">
        <v>2800</v>
      </c>
      <c r="AG161" s="96">
        <v>2800</v>
      </c>
      <c r="AH161" s="254">
        <v>2800</v>
      </c>
      <c r="AI161" s="262">
        <v>2800</v>
      </c>
      <c r="AJ161" s="5">
        <f>IF(AI161&lt;2600,1,0)</f>
        <v>0</v>
      </c>
      <c r="AK161" s="5">
        <f>IF(AI161&lt;2800,1,0)</f>
        <v>0</v>
      </c>
      <c r="AL161" s="5">
        <f>IF(AI161&lt;2600,0,1)</f>
        <v>1</v>
      </c>
      <c r="AM161" s="5">
        <f>IF(AI161&lt;2800,0,1)</f>
        <v>1</v>
      </c>
      <c r="AN161" s="5">
        <f>IF(AI161&lt;2900,0,1)</f>
        <v>0</v>
      </c>
      <c r="AO161" s="5">
        <f>IF(AI161&lt;2950,0,1)</f>
        <v>0</v>
      </c>
      <c r="AP161" s="5">
        <f>IF(AI161&lt;3000,0,1)</f>
        <v>0</v>
      </c>
      <c r="AQ161" s="5">
        <f>IF(AI161=2600,1,0)</f>
        <v>0</v>
      </c>
      <c r="AR161" s="5">
        <f>IF(AI161&gt;2600,1,0)</f>
        <v>1</v>
      </c>
      <c r="AS161" s="5">
        <f>IF(AI161=2800,1,0)</f>
        <v>1</v>
      </c>
    </row>
    <row r="162" spans="1:45" ht="12.75">
      <c r="A162" s="239">
        <v>63080</v>
      </c>
      <c r="B162" s="245" t="s">
        <v>144</v>
      </c>
      <c r="C162" s="231">
        <v>1700</v>
      </c>
      <c r="D162" s="38">
        <v>1900</v>
      </c>
      <c r="E162" s="31">
        <v>1900</v>
      </c>
      <c r="F162" s="31">
        <v>1900</v>
      </c>
      <c r="G162" s="31">
        <v>1900</v>
      </c>
      <c r="H162" s="31">
        <v>1900</v>
      </c>
      <c r="I162" s="31">
        <v>1900</v>
      </c>
      <c r="J162" s="44">
        <v>2200</v>
      </c>
      <c r="K162" s="32">
        <v>2200</v>
      </c>
      <c r="L162" s="32">
        <v>2200</v>
      </c>
      <c r="M162" s="32">
        <v>2200</v>
      </c>
      <c r="N162" s="39">
        <v>2600</v>
      </c>
      <c r="O162" s="29">
        <v>2600</v>
      </c>
      <c r="P162" s="33">
        <v>2600</v>
      </c>
      <c r="Q162" s="31">
        <v>2600</v>
      </c>
      <c r="R162" s="31">
        <v>2600</v>
      </c>
      <c r="S162" s="217">
        <v>2600</v>
      </c>
      <c r="T162" s="208">
        <v>2600</v>
      </c>
      <c r="U162" s="225">
        <v>2600</v>
      </c>
      <c r="V162" s="55">
        <v>2600</v>
      </c>
      <c r="W162" s="33">
        <v>2600</v>
      </c>
      <c r="X162" s="33">
        <v>2600</v>
      </c>
      <c r="Y162" s="29">
        <v>2600</v>
      </c>
      <c r="Z162" s="31">
        <v>2600</v>
      </c>
      <c r="AA162" s="29">
        <v>2600</v>
      </c>
      <c r="AB162" s="96">
        <v>2600</v>
      </c>
      <c r="AC162" s="103">
        <v>2600</v>
      </c>
      <c r="AD162" s="96">
        <v>2600</v>
      </c>
      <c r="AE162" s="96">
        <v>2600</v>
      </c>
      <c r="AF162" s="96">
        <v>2600</v>
      </c>
      <c r="AG162" s="96">
        <v>2600</v>
      </c>
      <c r="AH162" s="254">
        <v>2600</v>
      </c>
      <c r="AI162" s="262">
        <v>2600</v>
      </c>
      <c r="AJ162" s="5">
        <f>IF(AI162&lt;2600,1,0)</f>
        <v>0</v>
      </c>
      <c r="AK162" s="5">
        <f>IF(AI162&lt;2800,1,0)</f>
        <v>1</v>
      </c>
      <c r="AL162" s="5">
        <f>IF(AI162&lt;2600,0,1)</f>
        <v>1</v>
      </c>
      <c r="AM162" s="5">
        <f>IF(AI162&lt;2800,0,1)</f>
        <v>0</v>
      </c>
      <c r="AN162" s="5">
        <f>IF(AI162&lt;2900,0,1)</f>
        <v>0</v>
      </c>
      <c r="AO162" s="5">
        <f>IF(AI162&lt;2950,0,1)</f>
        <v>0</v>
      </c>
      <c r="AP162" s="5">
        <f>IF(AI162&lt;3000,0,1)</f>
        <v>0</v>
      </c>
      <c r="AQ162" s="5">
        <f>IF(AI162=2600,1,0)</f>
        <v>1</v>
      </c>
      <c r="AR162" s="5">
        <f>IF(AI162&gt;2600,1,0)</f>
        <v>0</v>
      </c>
      <c r="AS162" s="5">
        <f>IF(AI162=2800,1,0)</f>
        <v>0</v>
      </c>
    </row>
    <row r="163" spans="1:45" ht="12.75">
      <c r="A163" s="239">
        <v>63084</v>
      </c>
      <c r="B163" s="245" t="s">
        <v>145</v>
      </c>
      <c r="C163" s="231">
        <v>1900</v>
      </c>
      <c r="D163" s="31">
        <v>1900</v>
      </c>
      <c r="E163" s="31">
        <v>1900</v>
      </c>
      <c r="F163" s="31">
        <v>1900</v>
      </c>
      <c r="G163" s="31">
        <v>1900</v>
      </c>
      <c r="H163" s="31">
        <v>1900</v>
      </c>
      <c r="I163" s="38">
        <v>2200</v>
      </c>
      <c r="J163" s="32">
        <v>2200</v>
      </c>
      <c r="K163" s="32">
        <v>2200</v>
      </c>
      <c r="L163" s="32">
        <v>2200</v>
      </c>
      <c r="M163" s="32">
        <v>2200</v>
      </c>
      <c r="N163" s="39">
        <v>2600</v>
      </c>
      <c r="O163" s="29">
        <v>2600</v>
      </c>
      <c r="P163" s="33">
        <v>2600</v>
      </c>
      <c r="Q163" s="29">
        <v>2600</v>
      </c>
      <c r="R163" s="29">
        <v>2600</v>
      </c>
      <c r="S163" s="216">
        <v>2600</v>
      </c>
      <c r="T163" s="208">
        <v>2600</v>
      </c>
      <c r="U163" s="225">
        <v>2600</v>
      </c>
      <c r="V163" s="33">
        <v>2600</v>
      </c>
      <c r="W163" s="33">
        <v>2600</v>
      </c>
      <c r="X163" s="33">
        <v>2600</v>
      </c>
      <c r="Y163" s="29">
        <v>2600</v>
      </c>
      <c r="Z163" s="29">
        <v>2600</v>
      </c>
      <c r="AA163" s="29">
        <v>2600</v>
      </c>
      <c r="AB163" s="96">
        <v>2600</v>
      </c>
      <c r="AC163" s="103">
        <v>2600</v>
      </c>
      <c r="AD163" s="96">
        <v>2600</v>
      </c>
      <c r="AE163" s="96">
        <v>2600</v>
      </c>
      <c r="AF163" s="96">
        <v>2600</v>
      </c>
      <c r="AG163" s="96">
        <v>2600</v>
      </c>
      <c r="AH163" s="254">
        <v>2600</v>
      </c>
      <c r="AI163" s="262">
        <v>2600</v>
      </c>
      <c r="AJ163" s="5">
        <f>IF(AI163&lt;2600,1,0)</f>
        <v>0</v>
      </c>
      <c r="AK163" s="5">
        <f>IF(AI163&lt;2800,1,0)</f>
        <v>1</v>
      </c>
      <c r="AL163" s="5">
        <f>IF(AI163&lt;2600,0,1)</f>
        <v>1</v>
      </c>
      <c r="AM163" s="5">
        <f>IF(AI163&lt;2800,0,1)</f>
        <v>0</v>
      </c>
      <c r="AN163" s="5">
        <f>IF(AI163&lt;2900,0,1)</f>
        <v>0</v>
      </c>
      <c r="AO163" s="5">
        <f>IF(AI163&lt;2950,0,1)</f>
        <v>0</v>
      </c>
      <c r="AP163" s="5">
        <f>IF(AI163&lt;3000,0,1)</f>
        <v>0</v>
      </c>
      <c r="AQ163" s="5">
        <f>IF(AI163=2600,1,0)</f>
        <v>1</v>
      </c>
      <c r="AR163" s="5">
        <f>IF(AI163&gt;2600,1,0)</f>
        <v>0</v>
      </c>
      <c r="AS163" s="5">
        <f>IF(AI163=2800,1,0)</f>
        <v>0</v>
      </c>
    </row>
    <row r="164" spans="1:45" ht="12.75">
      <c r="A164" s="239">
        <v>63086</v>
      </c>
      <c r="B164" s="245" t="s">
        <v>143</v>
      </c>
      <c r="C164" s="232">
        <v>1700</v>
      </c>
      <c r="D164" s="31">
        <v>1700</v>
      </c>
      <c r="E164" s="31">
        <v>1700</v>
      </c>
      <c r="F164" s="31">
        <v>1700</v>
      </c>
      <c r="G164" s="31">
        <v>1700</v>
      </c>
      <c r="H164" s="31">
        <v>1700</v>
      </c>
      <c r="I164" s="31">
        <v>1700</v>
      </c>
      <c r="J164" s="32">
        <v>1700</v>
      </c>
      <c r="K164" s="32">
        <v>1700</v>
      </c>
      <c r="L164" s="32">
        <v>1700</v>
      </c>
      <c r="M164" s="32">
        <v>1700</v>
      </c>
      <c r="N164" s="29">
        <v>1700</v>
      </c>
      <c r="O164" s="39">
        <v>1900</v>
      </c>
      <c r="P164" s="33">
        <v>1900</v>
      </c>
      <c r="Q164" s="31">
        <v>1900</v>
      </c>
      <c r="R164" s="31">
        <v>1900</v>
      </c>
      <c r="S164" s="217">
        <v>1900</v>
      </c>
      <c r="T164" s="210">
        <v>2400</v>
      </c>
      <c r="U164" s="225">
        <v>2400</v>
      </c>
      <c r="V164" s="55">
        <v>2400</v>
      </c>
      <c r="W164" s="33">
        <v>2400</v>
      </c>
      <c r="X164" s="33">
        <v>2400</v>
      </c>
      <c r="Y164" s="29">
        <v>2400</v>
      </c>
      <c r="Z164" s="31">
        <v>2400</v>
      </c>
      <c r="AA164" s="29">
        <v>2400</v>
      </c>
      <c r="AB164" s="96">
        <v>2400</v>
      </c>
      <c r="AC164" s="103">
        <v>2600</v>
      </c>
      <c r="AD164" s="96">
        <v>2600</v>
      </c>
      <c r="AE164" s="96">
        <v>2600</v>
      </c>
      <c r="AF164" s="96">
        <v>2600</v>
      </c>
      <c r="AG164" s="96">
        <v>2600</v>
      </c>
      <c r="AH164" s="254">
        <v>2600</v>
      </c>
      <c r="AI164" s="262">
        <v>2600</v>
      </c>
      <c r="AJ164" s="5">
        <f>IF(AI164&lt;2600,1,0)</f>
        <v>0</v>
      </c>
      <c r="AK164" s="5">
        <f>IF(AI164&lt;2800,1,0)</f>
        <v>1</v>
      </c>
      <c r="AL164" s="5">
        <f>IF(AI164&lt;2600,0,1)</f>
        <v>1</v>
      </c>
      <c r="AM164" s="5">
        <f>IF(AI164&lt;2800,0,1)</f>
        <v>0</v>
      </c>
      <c r="AN164" s="5">
        <f>IF(AI164&lt;2900,0,1)</f>
        <v>0</v>
      </c>
      <c r="AO164" s="5">
        <f>IF(AI164&lt;2950,0,1)</f>
        <v>0</v>
      </c>
      <c r="AP164" s="5">
        <f>IF(AI164&lt;3000,0,1)</f>
        <v>0</v>
      </c>
      <c r="AQ164" s="5">
        <f>IF(AI164=2600,1,0)</f>
        <v>1</v>
      </c>
      <c r="AR164" s="5">
        <f>IF(AI164&gt;2600,1,0)</f>
        <v>0</v>
      </c>
      <c r="AS164" s="5">
        <f>IF(AI164=2800,1,0)</f>
        <v>0</v>
      </c>
    </row>
    <row r="165" spans="1:45" ht="12.75">
      <c r="A165" s="241">
        <v>63087</v>
      </c>
      <c r="B165" s="247" t="s">
        <v>125</v>
      </c>
      <c r="C165" s="243">
        <v>1700</v>
      </c>
      <c r="D165" s="60">
        <v>1700</v>
      </c>
      <c r="E165" s="62">
        <v>1900</v>
      </c>
      <c r="F165" s="60">
        <v>1900</v>
      </c>
      <c r="G165" s="60">
        <v>1900</v>
      </c>
      <c r="H165" s="60">
        <v>1900</v>
      </c>
      <c r="I165" s="60">
        <v>1900</v>
      </c>
      <c r="J165" s="61">
        <v>1900</v>
      </c>
      <c r="K165" s="61">
        <v>1900</v>
      </c>
      <c r="L165" s="61">
        <v>1900</v>
      </c>
      <c r="M165" s="61">
        <v>1900</v>
      </c>
      <c r="N165" s="60">
        <v>1900</v>
      </c>
      <c r="O165" s="60">
        <v>1900</v>
      </c>
      <c r="P165" s="63">
        <v>1900</v>
      </c>
      <c r="Q165" s="60">
        <v>1900</v>
      </c>
      <c r="R165" s="60">
        <v>1900</v>
      </c>
      <c r="S165" s="219">
        <v>1900</v>
      </c>
      <c r="T165" s="219">
        <v>1900</v>
      </c>
      <c r="U165" s="230">
        <v>1900</v>
      </c>
      <c r="V165" s="64">
        <v>1900</v>
      </c>
      <c r="W165" s="64">
        <v>1900</v>
      </c>
      <c r="X165" s="64">
        <v>1900</v>
      </c>
      <c r="Y165" s="64">
        <v>1900</v>
      </c>
      <c r="Z165" s="72">
        <v>2500</v>
      </c>
      <c r="AA165" s="65">
        <v>2500</v>
      </c>
      <c r="AB165" s="65">
        <v>2500</v>
      </c>
      <c r="AC165" s="89">
        <v>2500</v>
      </c>
      <c r="AD165" s="65">
        <v>2500</v>
      </c>
      <c r="AE165" s="65">
        <v>2500</v>
      </c>
      <c r="AF165" s="177">
        <v>2500</v>
      </c>
      <c r="AG165" s="177">
        <v>2500</v>
      </c>
      <c r="AH165" s="177">
        <v>2500</v>
      </c>
      <c r="AI165" s="177">
        <v>2500</v>
      </c>
      <c r="AJ165" s="5">
        <f>IF(AI165&lt;2600,1,0)</f>
        <v>1</v>
      </c>
      <c r="AK165" s="5">
        <f>IF(AI165&lt;2800,1,0)</f>
        <v>1</v>
      </c>
      <c r="AL165" s="5">
        <f>IF(AI165&lt;2600,0,1)</f>
        <v>0</v>
      </c>
      <c r="AM165" s="5">
        <f>IF(AI165&lt;2800,0,1)</f>
        <v>0</v>
      </c>
      <c r="AN165" s="5">
        <f>IF(AI165&lt;2900,0,1)</f>
        <v>0</v>
      </c>
      <c r="AO165" s="5">
        <f>IF(AI165&lt;2950,0,1)</f>
        <v>0</v>
      </c>
      <c r="AP165" s="5">
        <f>IF(AI165&lt;3000,0,1)</f>
        <v>0</v>
      </c>
      <c r="AQ165" s="5">
        <f>IF(AI165=2600,1,0)</f>
        <v>0</v>
      </c>
      <c r="AR165" s="5">
        <f>IF(AI165&gt;2600,1,0)</f>
        <v>0</v>
      </c>
      <c r="AS165" s="5">
        <f>IF(AI165=2800,1,0)</f>
        <v>0</v>
      </c>
    </row>
    <row r="166" spans="1:45" ht="12.75">
      <c r="A166" s="239">
        <v>63088</v>
      </c>
      <c r="B166" s="245" t="s">
        <v>136</v>
      </c>
      <c r="C166" s="231">
        <v>1700</v>
      </c>
      <c r="D166" s="31">
        <v>1700</v>
      </c>
      <c r="E166" s="31">
        <v>1700</v>
      </c>
      <c r="F166" s="31">
        <v>1700</v>
      </c>
      <c r="G166" s="31">
        <v>1700</v>
      </c>
      <c r="H166" s="31">
        <v>1700</v>
      </c>
      <c r="I166" s="31">
        <v>1700</v>
      </c>
      <c r="J166" s="32">
        <v>1700</v>
      </c>
      <c r="K166" s="32">
        <v>1700</v>
      </c>
      <c r="L166" s="32">
        <v>1700</v>
      </c>
      <c r="M166" s="32">
        <v>1700</v>
      </c>
      <c r="N166" s="39">
        <v>2500</v>
      </c>
      <c r="O166" s="29">
        <v>2500</v>
      </c>
      <c r="P166" s="33">
        <v>2500</v>
      </c>
      <c r="Q166" s="42">
        <v>2300</v>
      </c>
      <c r="R166" s="31">
        <v>2300</v>
      </c>
      <c r="S166" s="217">
        <v>2300</v>
      </c>
      <c r="T166" s="208">
        <v>2300</v>
      </c>
      <c r="U166" s="225">
        <v>2300</v>
      </c>
      <c r="V166" s="47">
        <v>2300</v>
      </c>
      <c r="W166" s="47">
        <v>2300</v>
      </c>
      <c r="X166" s="47">
        <v>2300</v>
      </c>
      <c r="Y166" s="30">
        <v>2300</v>
      </c>
      <c r="Z166" s="30">
        <v>2300</v>
      </c>
      <c r="AA166" s="73">
        <v>2500</v>
      </c>
      <c r="AB166" s="95">
        <v>2500</v>
      </c>
      <c r="AC166" s="104">
        <v>2500</v>
      </c>
      <c r="AD166" s="95">
        <v>2500</v>
      </c>
      <c r="AE166" s="95">
        <v>2500</v>
      </c>
      <c r="AF166" s="95">
        <v>2500</v>
      </c>
      <c r="AG166" s="95">
        <v>2500</v>
      </c>
      <c r="AH166" s="255">
        <v>2500</v>
      </c>
      <c r="AI166" s="263">
        <v>2500</v>
      </c>
      <c r="AJ166" s="5">
        <f>IF(AI166&lt;2600,1,0)</f>
        <v>1</v>
      </c>
      <c r="AK166" s="5">
        <f>IF(AI166&lt;2800,1,0)</f>
        <v>1</v>
      </c>
      <c r="AL166" s="5">
        <f>IF(AI166&lt;2600,0,1)</f>
        <v>0</v>
      </c>
      <c r="AM166" s="5">
        <f>IF(AI166&lt;2800,0,1)</f>
        <v>0</v>
      </c>
      <c r="AN166" s="5">
        <f>IF(AI166&lt;2900,0,1)</f>
        <v>0</v>
      </c>
      <c r="AO166" s="5">
        <f>IF(AI166&lt;2950,0,1)</f>
        <v>0</v>
      </c>
      <c r="AP166" s="5">
        <f>IF(AI166&lt;3000,0,1)</f>
        <v>0</v>
      </c>
      <c r="AQ166" s="5">
        <f>IF(AI166=2600,1,0)</f>
        <v>0</v>
      </c>
      <c r="AR166" s="5">
        <f>IF(AI166&gt;2600,1,0)</f>
        <v>0</v>
      </c>
      <c r="AS166" s="5">
        <f>IF(AI166=2800,1,0)</f>
        <v>0</v>
      </c>
    </row>
    <row r="167" spans="1:45" ht="12.75">
      <c r="A167" s="239">
        <v>63089</v>
      </c>
      <c r="B167" s="245" t="s">
        <v>142</v>
      </c>
      <c r="C167" s="231">
        <v>1980</v>
      </c>
      <c r="D167" s="31">
        <v>1980</v>
      </c>
      <c r="E167" s="31">
        <v>1980</v>
      </c>
      <c r="F167" s="31">
        <v>1980</v>
      </c>
      <c r="G167" s="31">
        <v>1980</v>
      </c>
      <c r="H167" s="31">
        <v>1980</v>
      </c>
      <c r="I167" s="31">
        <v>1980</v>
      </c>
      <c r="J167" s="44">
        <v>2200</v>
      </c>
      <c r="K167" s="32">
        <v>2200</v>
      </c>
      <c r="L167" s="32">
        <v>2200</v>
      </c>
      <c r="M167" s="32">
        <v>2200</v>
      </c>
      <c r="N167" s="39">
        <v>2400</v>
      </c>
      <c r="O167" s="29">
        <v>2400</v>
      </c>
      <c r="P167" s="33">
        <v>2400</v>
      </c>
      <c r="Q167" s="31">
        <v>2400</v>
      </c>
      <c r="R167" s="31">
        <v>2400</v>
      </c>
      <c r="S167" s="217">
        <v>2400</v>
      </c>
      <c r="T167" s="208">
        <v>2400</v>
      </c>
      <c r="U167" s="225">
        <v>2400</v>
      </c>
      <c r="V167" s="55">
        <v>2400</v>
      </c>
      <c r="W167" s="41">
        <v>2600</v>
      </c>
      <c r="X167" s="33">
        <v>2600</v>
      </c>
      <c r="Y167" s="29">
        <v>2600</v>
      </c>
      <c r="Z167" s="29">
        <v>2600</v>
      </c>
      <c r="AA167" s="29">
        <v>2600</v>
      </c>
      <c r="AB167" s="96">
        <v>2600</v>
      </c>
      <c r="AC167" s="103">
        <v>2600</v>
      </c>
      <c r="AD167" s="96">
        <v>2600</v>
      </c>
      <c r="AE167" s="96">
        <v>2600</v>
      </c>
      <c r="AF167" s="96">
        <v>2600</v>
      </c>
      <c r="AG167" s="96">
        <v>2600</v>
      </c>
      <c r="AH167" s="254">
        <v>2600</v>
      </c>
      <c r="AI167" s="262">
        <v>2600</v>
      </c>
      <c r="AJ167" s="5">
        <f>IF(AI167&lt;2600,1,0)</f>
        <v>0</v>
      </c>
      <c r="AK167" s="5">
        <f>IF(AI167&lt;2800,1,0)</f>
        <v>1</v>
      </c>
      <c r="AL167" s="5">
        <f>IF(AI167&lt;2600,0,1)</f>
        <v>1</v>
      </c>
      <c r="AM167" s="5">
        <f>IF(AI167&lt;2800,0,1)</f>
        <v>0</v>
      </c>
      <c r="AN167" s="5">
        <f>IF(AI167&lt;2900,0,1)</f>
        <v>0</v>
      </c>
      <c r="AO167" s="5">
        <f>IF(AI167&lt;2950,0,1)</f>
        <v>0</v>
      </c>
      <c r="AP167" s="5">
        <f>IF(AI167&lt;3000,0,1)</f>
        <v>0</v>
      </c>
      <c r="AQ167" s="5">
        <f>IF(AI167=2600,1,0)</f>
        <v>1</v>
      </c>
      <c r="AR167" s="5">
        <f>IF(AI167&gt;2600,1,0)</f>
        <v>0</v>
      </c>
      <c r="AS167" s="5">
        <f>IF(AI167=2800,1,0)</f>
        <v>0</v>
      </c>
    </row>
    <row r="168" spans="1:45" ht="12.75">
      <c r="A168" s="239">
        <v>64008</v>
      </c>
      <c r="B168" s="245" t="s">
        <v>146</v>
      </c>
      <c r="C168" s="231">
        <v>2000</v>
      </c>
      <c r="D168" s="31">
        <v>2000</v>
      </c>
      <c r="E168" s="31">
        <v>2000</v>
      </c>
      <c r="F168" s="38">
        <v>2200</v>
      </c>
      <c r="G168" s="31">
        <v>2200</v>
      </c>
      <c r="H168" s="31">
        <v>2200</v>
      </c>
      <c r="I168" s="31">
        <v>2200</v>
      </c>
      <c r="J168" s="32">
        <v>2200</v>
      </c>
      <c r="K168" s="32">
        <v>2200</v>
      </c>
      <c r="L168" s="32">
        <v>2200</v>
      </c>
      <c r="M168" s="32">
        <v>2200</v>
      </c>
      <c r="N168" s="39">
        <v>2600</v>
      </c>
      <c r="O168" s="29">
        <v>2600</v>
      </c>
      <c r="P168" s="33">
        <v>2600</v>
      </c>
      <c r="Q168" s="31">
        <v>2600</v>
      </c>
      <c r="R168" s="31">
        <v>2600</v>
      </c>
      <c r="S168" s="217">
        <v>2600</v>
      </c>
      <c r="T168" s="208">
        <v>2600</v>
      </c>
      <c r="U168" s="225">
        <v>2600</v>
      </c>
      <c r="V168" s="55">
        <v>2600</v>
      </c>
      <c r="W168" s="33">
        <v>2600</v>
      </c>
      <c r="X168" s="33">
        <v>2600</v>
      </c>
      <c r="Y168" s="29">
        <v>2600</v>
      </c>
      <c r="Z168" s="31">
        <v>2600</v>
      </c>
      <c r="AA168" s="29">
        <v>2600</v>
      </c>
      <c r="AB168" s="96">
        <v>2600</v>
      </c>
      <c r="AC168" s="103">
        <v>2600</v>
      </c>
      <c r="AD168" s="96">
        <v>2600</v>
      </c>
      <c r="AE168" s="96">
        <v>2600</v>
      </c>
      <c r="AF168" s="96">
        <v>2600</v>
      </c>
      <c r="AG168" s="96">
        <v>2600</v>
      </c>
      <c r="AH168" s="254">
        <v>2600</v>
      </c>
      <c r="AI168" s="262">
        <v>2600</v>
      </c>
      <c r="AJ168" s="5">
        <f>IF(AI168&lt;2600,1,0)</f>
        <v>0</v>
      </c>
      <c r="AK168" s="5">
        <f>IF(AI168&lt;2800,1,0)</f>
        <v>1</v>
      </c>
      <c r="AL168" s="5">
        <f>IF(AI168&lt;2600,0,1)</f>
        <v>1</v>
      </c>
      <c r="AM168" s="5">
        <f>IF(AI168&lt;2800,0,1)</f>
        <v>0</v>
      </c>
      <c r="AN168" s="5">
        <f>IF(AI168&lt;2900,0,1)</f>
        <v>0</v>
      </c>
      <c r="AO168" s="5">
        <f>IF(AI168&lt;2950,0,1)</f>
        <v>0</v>
      </c>
      <c r="AP168" s="5">
        <f>IF(AI168&lt;3000,0,1)</f>
        <v>0</v>
      </c>
      <c r="AQ168" s="5">
        <f>IF(AI168=2600,1,0)</f>
        <v>1</v>
      </c>
      <c r="AR168" s="5">
        <f>IF(AI168&gt;2600,1,0)</f>
        <v>0</v>
      </c>
      <c r="AS168" s="5">
        <f>IF(AI168=2800,1,0)</f>
        <v>0</v>
      </c>
    </row>
    <row r="169" spans="1:45" ht="12.75">
      <c r="A169" s="239">
        <v>64015</v>
      </c>
      <c r="B169" s="245" t="s">
        <v>147</v>
      </c>
      <c r="C169" s="231">
        <v>2100</v>
      </c>
      <c r="D169" s="31">
        <v>2100</v>
      </c>
      <c r="E169" s="31">
        <v>2100</v>
      </c>
      <c r="F169" s="31">
        <v>2100</v>
      </c>
      <c r="G169" s="31">
        <v>2100</v>
      </c>
      <c r="H169" s="31">
        <v>2100</v>
      </c>
      <c r="I169" s="31">
        <v>2100</v>
      </c>
      <c r="J169" s="32">
        <v>2100</v>
      </c>
      <c r="K169" s="32">
        <v>2100</v>
      </c>
      <c r="L169" s="32">
        <v>2100</v>
      </c>
      <c r="M169" s="32">
        <v>2100</v>
      </c>
      <c r="N169" s="29">
        <v>2100</v>
      </c>
      <c r="O169" s="29">
        <v>2100</v>
      </c>
      <c r="P169" s="33">
        <v>2100</v>
      </c>
      <c r="Q169" s="38">
        <v>2400</v>
      </c>
      <c r="R169" s="31">
        <v>2400</v>
      </c>
      <c r="S169" s="217">
        <v>2400</v>
      </c>
      <c r="T169" s="208">
        <v>2400</v>
      </c>
      <c r="U169" s="225">
        <v>2400</v>
      </c>
      <c r="V169" s="55">
        <v>2400</v>
      </c>
      <c r="W169" s="33">
        <v>2400</v>
      </c>
      <c r="X169" s="33">
        <v>2400</v>
      </c>
      <c r="Y169" s="29">
        <v>2400</v>
      </c>
      <c r="Z169" s="31">
        <v>2400</v>
      </c>
      <c r="AA169" s="83">
        <v>2800</v>
      </c>
      <c r="AB169" s="96">
        <v>2800</v>
      </c>
      <c r="AC169" s="103">
        <v>2800</v>
      </c>
      <c r="AD169" s="96">
        <v>2800</v>
      </c>
      <c r="AE169" s="96">
        <v>2800</v>
      </c>
      <c r="AF169" s="96">
        <v>2800</v>
      </c>
      <c r="AG169" s="96">
        <v>2800</v>
      </c>
      <c r="AH169" s="254">
        <v>2800</v>
      </c>
      <c r="AI169" s="262">
        <v>2800</v>
      </c>
      <c r="AJ169" s="5">
        <f>IF(AI169&lt;2600,1,0)</f>
        <v>0</v>
      </c>
      <c r="AK169" s="5">
        <f>IF(AI169&lt;2800,1,0)</f>
        <v>0</v>
      </c>
      <c r="AL169" s="5">
        <f>IF(AI169&lt;2600,0,1)</f>
        <v>1</v>
      </c>
      <c r="AM169" s="5">
        <f>IF(AI169&lt;2800,0,1)</f>
        <v>1</v>
      </c>
      <c r="AN169" s="5">
        <f>IF(AI169&lt;2900,0,1)</f>
        <v>0</v>
      </c>
      <c r="AO169" s="5">
        <f>IF(AI169&lt;2950,0,1)</f>
        <v>0</v>
      </c>
      <c r="AP169" s="5">
        <f>IF(AI169&lt;3000,0,1)</f>
        <v>0</v>
      </c>
      <c r="AQ169" s="5">
        <f>IF(AI169=2600,1,0)</f>
        <v>0</v>
      </c>
      <c r="AR169" s="5">
        <f>IF(AI169&gt;2600,1,0)</f>
        <v>1</v>
      </c>
      <c r="AS169" s="5">
        <f>IF(AI169=2800,1,0)</f>
        <v>1</v>
      </c>
    </row>
    <row r="170" spans="1:45" ht="12.75">
      <c r="A170" s="239">
        <v>64021</v>
      </c>
      <c r="B170" s="245" t="s">
        <v>148</v>
      </c>
      <c r="C170" s="231">
        <v>2250</v>
      </c>
      <c r="D170" s="31">
        <v>2250</v>
      </c>
      <c r="E170" s="31">
        <v>2250</v>
      </c>
      <c r="F170" s="31">
        <v>2250</v>
      </c>
      <c r="G170" s="31">
        <v>2250</v>
      </c>
      <c r="H170" s="38">
        <v>2650</v>
      </c>
      <c r="I170" s="31">
        <v>2650</v>
      </c>
      <c r="J170" s="32">
        <v>2650</v>
      </c>
      <c r="K170" s="32">
        <v>2650</v>
      </c>
      <c r="L170" s="32">
        <v>2650</v>
      </c>
      <c r="M170" s="32">
        <v>2650</v>
      </c>
      <c r="N170" s="29">
        <v>2650</v>
      </c>
      <c r="O170" s="29">
        <v>2650</v>
      </c>
      <c r="P170" s="33">
        <v>2650</v>
      </c>
      <c r="Q170" s="31">
        <v>2650</v>
      </c>
      <c r="R170" s="31">
        <v>2650</v>
      </c>
      <c r="S170" s="217">
        <v>2650</v>
      </c>
      <c r="T170" s="208">
        <v>2650</v>
      </c>
      <c r="U170" s="225">
        <v>2650</v>
      </c>
      <c r="V170" s="55">
        <v>2650</v>
      </c>
      <c r="W170" s="33">
        <v>2650</v>
      </c>
      <c r="X170" s="33">
        <v>2650</v>
      </c>
      <c r="Y170" s="29">
        <v>2650</v>
      </c>
      <c r="Z170" s="31">
        <v>2650</v>
      </c>
      <c r="AA170" s="29">
        <v>2650</v>
      </c>
      <c r="AB170" s="96">
        <v>2650</v>
      </c>
      <c r="AC170" s="103">
        <v>2650</v>
      </c>
      <c r="AD170" s="96">
        <v>2650</v>
      </c>
      <c r="AE170" s="96">
        <v>2650</v>
      </c>
      <c r="AF170" s="96">
        <v>2650</v>
      </c>
      <c r="AG170" s="96">
        <v>2650</v>
      </c>
      <c r="AH170" s="254">
        <v>2650</v>
      </c>
      <c r="AI170" s="262">
        <v>2650</v>
      </c>
      <c r="AJ170" s="5">
        <f>IF(AI170&lt;2600,1,0)</f>
        <v>0</v>
      </c>
      <c r="AK170" s="5">
        <f>IF(AI170&lt;2800,1,0)</f>
        <v>1</v>
      </c>
      <c r="AL170" s="5">
        <f>IF(AI170&lt;2600,0,1)</f>
        <v>1</v>
      </c>
      <c r="AM170" s="5">
        <f>IF(AI170&lt;2800,0,1)</f>
        <v>0</v>
      </c>
      <c r="AN170" s="5">
        <f>IF(AI170&lt;2900,0,1)</f>
        <v>0</v>
      </c>
      <c r="AO170" s="5">
        <f>IF(AI170&lt;2950,0,1)</f>
        <v>0</v>
      </c>
      <c r="AP170" s="5">
        <f>IF(AI170&lt;3000,0,1)</f>
        <v>0</v>
      </c>
      <c r="AQ170" s="5">
        <f>IF(AI170=2600,1,0)</f>
        <v>0</v>
      </c>
      <c r="AR170" s="5">
        <f>IF(AI170&gt;2600,1,0)</f>
        <v>1</v>
      </c>
      <c r="AS170" s="5">
        <f>IF(AI170=2800,1,0)</f>
        <v>0</v>
      </c>
    </row>
    <row r="171" spans="1:45" ht="12.75">
      <c r="A171" s="239">
        <v>64023</v>
      </c>
      <c r="B171" s="245" t="s">
        <v>149</v>
      </c>
      <c r="C171" s="231">
        <v>2500</v>
      </c>
      <c r="D171" s="31">
        <v>2500</v>
      </c>
      <c r="E171" s="31">
        <v>2500</v>
      </c>
      <c r="F171" s="31">
        <v>2500</v>
      </c>
      <c r="G171" s="31">
        <v>2500</v>
      </c>
      <c r="H171" s="38">
        <v>2700</v>
      </c>
      <c r="I171" s="31">
        <v>2700</v>
      </c>
      <c r="J171" s="32">
        <v>2700</v>
      </c>
      <c r="K171" s="32">
        <v>2700</v>
      </c>
      <c r="L171" s="32">
        <v>2700</v>
      </c>
      <c r="M171" s="32">
        <v>2700</v>
      </c>
      <c r="N171" s="29">
        <v>2700</v>
      </c>
      <c r="O171" s="29">
        <v>2700</v>
      </c>
      <c r="P171" s="33">
        <v>2700</v>
      </c>
      <c r="Q171" s="31">
        <v>2700</v>
      </c>
      <c r="R171" s="31">
        <v>2700</v>
      </c>
      <c r="S171" s="217">
        <v>2700</v>
      </c>
      <c r="T171" s="208">
        <v>2700</v>
      </c>
      <c r="U171" s="225">
        <v>2700</v>
      </c>
      <c r="V171" s="55">
        <v>2700</v>
      </c>
      <c r="W171" s="33">
        <v>2700</v>
      </c>
      <c r="X171" s="33">
        <v>2700</v>
      </c>
      <c r="Y171" s="29">
        <v>2700</v>
      </c>
      <c r="Z171" s="31">
        <v>2700</v>
      </c>
      <c r="AA171" s="29">
        <v>2700</v>
      </c>
      <c r="AB171" s="96">
        <v>2700</v>
      </c>
      <c r="AC171" s="103">
        <v>2700</v>
      </c>
      <c r="AD171" s="96">
        <v>2700</v>
      </c>
      <c r="AE171" s="96">
        <v>2700</v>
      </c>
      <c r="AF171" s="96">
        <v>2700</v>
      </c>
      <c r="AG171" s="96">
        <v>2700</v>
      </c>
      <c r="AH171" s="254">
        <v>2700</v>
      </c>
      <c r="AI171" s="262">
        <v>2700</v>
      </c>
      <c r="AJ171" s="5">
        <f>IF(AI171&lt;2600,1,0)</f>
        <v>0</v>
      </c>
      <c r="AK171" s="5">
        <f>IF(AI171&lt;2800,1,0)</f>
        <v>1</v>
      </c>
      <c r="AL171" s="5">
        <f>IF(AI171&lt;2600,0,1)</f>
        <v>1</v>
      </c>
      <c r="AM171" s="5">
        <f>IF(AI171&lt;2800,0,1)</f>
        <v>0</v>
      </c>
      <c r="AN171" s="5">
        <f>IF(AI171&lt;2900,0,1)</f>
        <v>0</v>
      </c>
      <c r="AO171" s="5">
        <f>IF(AI171&lt;2950,0,1)</f>
        <v>0</v>
      </c>
      <c r="AP171" s="5">
        <f>IF(AI171&lt;3000,0,1)</f>
        <v>0</v>
      </c>
      <c r="AQ171" s="5">
        <f>IF(AI171=2600,1,0)</f>
        <v>0</v>
      </c>
      <c r="AR171" s="5">
        <f>IF(AI171&gt;2600,1,0)</f>
        <v>1</v>
      </c>
      <c r="AS171" s="5">
        <f>IF(AI171=2800,1,0)</f>
        <v>0</v>
      </c>
    </row>
    <row r="172" spans="1:45" ht="12.75">
      <c r="A172" s="239">
        <v>64025</v>
      </c>
      <c r="B172" s="245" t="s">
        <v>151</v>
      </c>
      <c r="C172" s="231">
        <v>1923</v>
      </c>
      <c r="D172" s="31">
        <v>1923</v>
      </c>
      <c r="E172" s="31">
        <v>1923</v>
      </c>
      <c r="F172" s="31">
        <v>1923</v>
      </c>
      <c r="G172" s="31">
        <v>1923</v>
      </c>
      <c r="H172" s="31">
        <v>1923</v>
      </c>
      <c r="I172" s="31">
        <v>1923</v>
      </c>
      <c r="J172" s="32">
        <v>1923</v>
      </c>
      <c r="K172" s="32">
        <v>1923</v>
      </c>
      <c r="L172" s="32">
        <v>1923</v>
      </c>
      <c r="M172" s="32">
        <v>1923</v>
      </c>
      <c r="N172" s="39">
        <v>2500</v>
      </c>
      <c r="O172" s="29">
        <v>2500</v>
      </c>
      <c r="P172" s="33">
        <v>2500</v>
      </c>
      <c r="Q172" s="31">
        <v>2500</v>
      </c>
      <c r="R172" s="31">
        <v>2500</v>
      </c>
      <c r="S172" s="217">
        <v>2500</v>
      </c>
      <c r="T172" s="208">
        <v>2500</v>
      </c>
      <c r="U172" s="225">
        <v>2500</v>
      </c>
      <c r="V172" s="55">
        <v>2500</v>
      </c>
      <c r="W172" s="33">
        <v>2500</v>
      </c>
      <c r="X172" s="33">
        <v>2500</v>
      </c>
      <c r="Y172" s="29">
        <v>2500</v>
      </c>
      <c r="Z172" s="31">
        <v>2500</v>
      </c>
      <c r="AA172" s="29">
        <v>2500</v>
      </c>
      <c r="AB172" s="96">
        <v>2500</v>
      </c>
      <c r="AC172" s="103">
        <v>2500</v>
      </c>
      <c r="AD172" s="96">
        <v>2500</v>
      </c>
      <c r="AE172" s="96">
        <v>2500</v>
      </c>
      <c r="AF172" s="96">
        <v>2500</v>
      </c>
      <c r="AG172" s="96">
        <v>2500</v>
      </c>
      <c r="AH172" s="254">
        <v>2500</v>
      </c>
      <c r="AI172" s="262">
        <v>2500</v>
      </c>
      <c r="AJ172" s="5">
        <f>IF(AI172&lt;2600,1,0)</f>
        <v>1</v>
      </c>
      <c r="AK172" s="5">
        <f>IF(AI172&lt;2800,1,0)</f>
        <v>1</v>
      </c>
      <c r="AL172" s="5">
        <f>IF(AI172&lt;2600,0,1)</f>
        <v>0</v>
      </c>
      <c r="AM172" s="5">
        <f>IF(AI172&lt;2800,0,1)</f>
        <v>0</v>
      </c>
      <c r="AN172" s="5">
        <f>IF(AI172&lt;2900,0,1)</f>
        <v>0</v>
      </c>
      <c r="AO172" s="5">
        <f>IF(AI172&lt;2950,0,1)</f>
        <v>0</v>
      </c>
      <c r="AP172" s="5">
        <f>IF(AI172&lt;3000,0,1)</f>
        <v>0</v>
      </c>
      <c r="AQ172" s="5">
        <f>IF(AI172=2600,1,0)</f>
        <v>0</v>
      </c>
      <c r="AR172" s="5">
        <f>IF(AI172&gt;2600,1,0)</f>
        <v>0</v>
      </c>
      <c r="AS172" s="5">
        <f>IF(AI172=2800,1,0)</f>
        <v>0</v>
      </c>
    </row>
    <row r="173" spans="1:45" ht="12.75">
      <c r="A173" s="239">
        <v>64029</v>
      </c>
      <c r="B173" s="245" t="s">
        <v>152</v>
      </c>
      <c r="C173" s="232">
        <v>2000</v>
      </c>
      <c r="D173" s="31">
        <v>2000</v>
      </c>
      <c r="E173" s="31">
        <v>2000</v>
      </c>
      <c r="F173" s="31">
        <v>2000</v>
      </c>
      <c r="G173" s="31">
        <v>2000</v>
      </c>
      <c r="H173" s="31">
        <v>2000</v>
      </c>
      <c r="I173" s="31">
        <v>2000</v>
      </c>
      <c r="J173" s="32">
        <v>2000</v>
      </c>
      <c r="K173" s="32">
        <v>2000</v>
      </c>
      <c r="L173" s="44">
        <v>2200</v>
      </c>
      <c r="M173" s="32">
        <v>2200</v>
      </c>
      <c r="N173" s="29">
        <v>2200</v>
      </c>
      <c r="O173" s="29">
        <v>2200</v>
      </c>
      <c r="P173" s="33">
        <v>2200</v>
      </c>
      <c r="Q173" s="31">
        <v>2200</v>
      </c>
      <c r="R173" s="31">
        <v>2200</v>
      </c>
      <c r="S173" s="217">
        <v>2200</v>
      </c>
      <c r="T173" s="208">
        <v>2200</v>
      </c>
      <c r="U173" s="226">
        <v>2400</v>
      </c>
      <c r="V173" s="55">
        <v>2400</v>
      </c>
      <c r="W173" s="33">
        <v>2400</v>
      </c>
      <c r="X173" s="33">
        <v>2400</v>
      </c>
      <c r="Y173" s="29">
        <v>2400</v>
      </c>
      <c r="Z173" s="29">
        <v>2400</v>
      </c>
      <c r="AA173" s="29">
        <v>2400</v>
      </c>
      <c r="AB173" s="96">
        <v>2400</v>
      </c>
      <c r="AC173" s="103">
        <v>2400</v>
      </c>
      <c r="AD173" s="96">
        <v>2400</v>
      </c>
      <c r="AE173" s="96">
        <v>2400</v>
      </c>
      <c r="AF173" s="96">
        <v>2400</v>
      </c>
      <c r="AG173" s="96">
        <v>2400</v>
      </c>
      <c r="AH173" s="254">
        <v>2400</v>
      </c>
      <c r="AI173" s="262">
        <v>2400</v>
      </c>
      <c r="AJ173" s="5">
        <f>IF(AI173&lt;2600,1,0)</f>
        <v>1</v>
      </c>
      <c r="AK173" s="5">
        <f>IF(AI173&lt;2800,1,0)</f>
        <v>1</v>
      </c>
      <c r="AL173" s="5">
        <f>IF(AI173&lt;2600,0,1)</f>
        <v>0</v>
      </c>
      <c r="AM173" s="5">
        <f>IF(AI173&lt;2800,0,1)</f>
        <v>0</v>
      </c>
      <c r="AN173" s="5">
        <f>IF(AI173&lt;2900,0,1)</f>
        <v>0</v>
      </c>
      <c r="AO173" s="5">
        <f>IF(AI173&lt;2950,0,1)</f>
        <v>0</v>
      </c>
      <c r="AP173" s="5">
        <f>IF(AI173&lt;3000,0,1)</f>
        <v>0</v>
      </c>
      <c r="AQ173" s="5">
        <f>IF(AI173=2600,1,0)</f>
        <v>0</v>
      </c>
      <c r="AR173" s="5">
        <f>IF(AI173&gt;2600,1,0)</f>
        <v>0</v>
      </c>
      <c r="AS173" s="5">
        <f>IF(AI173=2800,1,0)</f>
        <v>0</v>
      </c>
    </row>
    <row r="174" spans="1:45" ht="12.75">
      <c r="A174" s="239">
        <v>64034</v>
      </c>
      <c r="B174" s="245" t="s">
        <v>153</v>
      </c>
      <c r="C174" s="231">
        <v>2320</v>
      </c>
      <c r="D174" s="38">
        <v>2370</v>
      </c>
      <c r="E174" s="31">
        <v>2370</v>
      </c>
      <c r="F174" s="31">
        <v>2370</v>
      </c>
      <c r="G174" s="31">
        <v>2370</v>
      </c>
      <c r="H174" s="31">
        <v>2370</v>
      </c>
      <c r="I174" s="38">
        <v>2420</v>
      </c>
      <c r="J174" s="32">
        <v>2420</v>
      </c>
      <c r="K174" s="44">
        <v>2600</v>
      </c>
      <c r="L174" s="32">
        <v>2600</v>
      </c>
      <c r="M174" s="32">
        <v>2600</v>
      </c>
      <c r="N174" s="29">
        <v>2600</v>
      </c>
      <c r="O174" s="29">
        <v>2600</v>
      </c>
      <c r="P174" s="33">
        <v>2600</v>
      </c>
      <c r="Q174" s="31">
        <v>2600</v>
      </c>
      <c r="R174" s="31">
        <v>2600</v>
      </c>
      <c r="S174" s="216">
        <v>2600</v>
      </c>
      <c r="T174" s="208">
        <v>2600</v>
      </c>
      <c r="U174" s="226">
        <v>2700</v>
      </c>
      <c r="V174" s="47">
        <v>2700</v>
      </c>
      <c r="W174" s="47">
        <v>2700</v>
      </c>
      <c r="X174" s="47">
        <v>2700</v>
      </c>
      <c r="Y174" s="30">
        <v>2700</v>
      </c>
      <c r="Z174" s="30">
        <v>2700</v>
      </c>
      <c r="AA174" s="30">
        <v>2700</v>
      </c>
      <c r="AB174" s="95">
        <v>2700</v>
      </c>
      <c r="AC174" s="104">
        <v>2700</v>
      </c>
      <c r="AD174" s="95">
        <v>2700</v>
      </c>
      <c r="AE174" s="95">
        <v>2700</v>
      </c>
      <c r="AF174" s="95">
        <v>2700</v>
      </c>
      <c r="AG174" s="95">
        <v>2700</v>
      </c>
      <c r="AH174" s="255">
        <v>2700</v>
      </c>
      <c r="AI174" s="263">
        <v>2700</v>
      </c>
      <c r="AJ174" s="5">
        <f>IF(AI174&lt;2600,1,0)</f>
        <v>0</v>
      </c>
      <c r="AK174" s="5">
        <f>IF(AI174&lt;2800,1,0)</f>
        <v>1</v>
      </c>
      <c r="AL174" s="5">
        <f>IF(AI174&lt;2600,0,1)</f>
        <v>1</v>
      </c>
      <c r="AM174" s="5">
        <f>IF(AI174&lt;2800,0,1)</f>
        <v>0</v>
      </c>
      <c r="AN174" s="5">
        <f>IF(AI174&lt;2900,0,1)</f>
        <v>0</v>
      </c>
      <c r="AO174" s="5">
        <f>IF(AI174&lt;2950,0,1)</f>
        <v>0</v>
      </c>
      <c r="AP174" s="5">
        <f>IF(AI174&lt;3000,0,1)</f>
        <v>0</v>
      </c>
      <c r="AQ174" s="5">
        <f>IF(AI174=2600,1,0)</f>
        <v>0</v>
      </c>
      <c r="AR174" s="5">
        <f>IF(AI174&gt;2600,1,0)</f>
        <v>1</v>
      </c>
      <c r="AS174" s="5">
        <f>IF(AI174=2800,1,0)</f>
        <v>0</v>
      </c>
    </row>
    <row r="175" spans="1:45" ht="12.75">
      <c r="A175" s="239">
        <v>64047</v>
      </c>
      <c r="B175" s="245" t="s">
        <v>154</v>
      </c>
      <c r="C175" s="231">
        <v>1950</v>
      </c>
      <c r="D175" s="31">
        <v>1950</v>
      </c>
      <c r="E175" s="31">
        <v>1950</v>
      </c>
      <c r="F175" s="38">
        <v>2000</v>
      </c>
      <c r="G175" s="31">
        <v>2000</v>
      </c>
      <c r="H175" s="38">
        <v>2400</v>
      </c>
      <c r="I175" s="31">
        <v>2400</v>
      </c>
      <c r="J175" s="32">
        <v>2400</v>
      </c>
      <c r="K175" s="32">
        <v>2400</v>
      </c>
      <c r="L175" s="32">
        <v>2400</v>
      </c>
      <c r="M175" s="32">
        <v>2400</v>
      </c>
      <c r="N175" s="29">
        <v>2400</v>
      </c>
      <c r="O175" s="29">
        <v>2400</v>
      </c>
      <c r="P175" s="33">
        <v>2400</v>
      </c>
      <c r="Q175" s="31">
        <v>2400</v>
      </c>
      <c r="R175" s="31">
        <v>2400</v>
      </c>
      <c r="S175" s="217">
        <v>2400</v>
      </c>
      <c r="T175" s="208">
        <v>2400</v>
      </c>
      <c r="U175" s="225">
        <v>2400</v>
      </c>
      <c r="V175" s="46">
        <v>2400</v>
      </c>
      <c r="W175" s="47">
        <v>2400</v>
      </c>
      <c r="X175" s="47">
        <v>2400</v>
      </c>
      <c r="Y175" s="30">
        <v>2400</v>
      </c>
      <c r="Z175" s="73">
        <v>2450</v>
      </c>
      <c r="AA175" s="30">
        <v>2450</v>
      </c>
      <c r="AB175" s="95">
        <v>2450</v>
      </c>
      <c r="AC175" s="104">
        <v>2450</v>
      </c>
      <c r="AD175" s="95">
        <v>2450</v>
      </c>
      <c r="AE175" s="95">
        <v>2450</v>
      </c>
      <c r="AF175" s="95">
        <v>2450</v>
      </c>
      <c r="AG175" s="95">
        <v>2500</v>
      </c>
      <c r="AH175" s="255">
        <v>2500</v>
      </c>
      <c r="AI175" s="263">
        <v>2500</v>
      </c>
      <c r="AJ175" s="5">
        <f>IF(AI175&lt;2600,1,0)</f>
        <v>1</v>
      </c>
      <c r="AK175" s="5">
        <f>IF(AI175&lt;2800,1,0)</f>
        <v>1</v>
      </c>
      <c r="AL175" s="5">
        <f>IF(AI175&lt;2600,0,1)</f>
        <v>0</v>
      </c>
      <c r="AM175" s="5">
        <f>IF(AI175&lt;2800,0,1)</f>
        <v>0</v>
      </c>
      <c r="AN175" s="5">
        <f>IF(AI175&lt;2900,0,1)</f>
        <v>0</v>
      </c>
      <c r="AO175" s="5">
        <f>IF(AI175&lt;2950,0,1)</f>
        <v>0</v>
      </c>
      <c r="AP175" s="5">
        <f>IF(AI175&lt;3000,0,1)</f>
        <v>0</v>
      </c>
      <c r="AQ175" s="5">
        <f>IF(AI175=2600,1,0)</f>
        <v>0</v>
      </c>
      <c r="AR175" s="5">
        <f>IF(AI175&gt;2600,1,0)</f>
        <v>0</v>
      </c>
      <c r="AS175" s="5">
        <f>IF(AI175=2800,1,0)</f>
        <v>0</v>
      </c>
    </row>
    <row r="176" spans="1:45" ht="12.75">
      <c r="A176" s="239">
        <v>64056</v>
      </c>
      <c r="B176" s="245" t="s">
        <v>155</v>
      </c>
      <c r="C176" s="231">
        <v>1900</v>
      </c>
      <c r="D176" s="31">
        <v>1900</v>
      </c>
      <c r="E176" s="31">
        <v>1900</v>
      </c>
      <c r="F176" s="31">
        <v>1900</v>
      </c>
      <c r="G176" s="31">
        <v>1900</v>
      </c>
      <c r="H176" s="31">
        <v>1900</v>
      </c>
      <c r="I176" s="31">
        <v>1900</v>
      </c>
      <c r="J176" s="32">
        <v>1900</v>
      </c>
      <c r="K176" s="32">
        <v>1900</v>
      </c>
      <c r="L176" s="32">
        <v>1900</v>
      </c>
      <c r="M176" s="32">
        <v>1900</v>
      </c>
      <c r="N176" s="29">
        <v>1900</v>
      </c>
      <c r="O176" s="29">
        <v>1900</v>
      </c>
      <c r="P176" s="33">
        <v>1900</v>
      </c>
      <c r="Q176" s="31">
        <v>1900</v>
      </c>
      <c r="R176" s="31">
        <v>1900</v>
      </c>
      <c r="S176" s="217">
        <v>1900</v>
      </c>
      <c r="T176" s="208">
        <v>1900</v>
      </c>
      <c r="U176" s="225">
        <v>1900</v>
      </c>
      <c r="V176" s="55">
        <v>1900</v>
      </c>
      <c r="W176" s="33">
        <v>1900</v>
      </c>
      <c r="X176" s="33">
        <v>1900</v>
      </c>
      <c r="Y176" s="29">
        <v>1900</v>
      </c>
      <c r="Z176" s="31">
        <v>1900</v>
      </c>
      <c r="AA176" s="29">
        <v>1900</v>
      </c>
      <c r="AB176" s="96">
        <v>1900</v>
      </c>
      <c r="AC176" s="103">
        <v>1900</v>
      </c>
      <c r="AD176" s="100">
        <v>2600</v>
      </c>
      <c r="AE176" s="96">
        <v>2600</v>
      </c>
      <c r="AF176" s="96">
        <v>2600</v>
      </c>
      <c r="AG176" s="96">
        <v>2600</v>
      </c>
      <c r="AH176" s="254">
        <v>2600</v>
      </c>
      <c r="AI176" s="262">
        <v>2600</v>
      </c>
      <c r="AJ176" s="5">
        <f>IF(AI176&lt;2600,1,0)</f>
        <v>0</v>
      </c>
      <c r="AK176" s="5">
        <f>IF(AI176&lt;2800,1,0)</f>
        <v>1</v>
      </c>
      <c r="AL176" s="5">
        <f>IF(AI176&lt;2600,0,1)</f>
        <v>1</v>
      </c>
      <c r="AM176" s="5">
        <f>IF(AI176&lt;2800,0,1)</f>
        <v>0</v>
      </c>
      <c r="AN176" s="5">
        <f>IF(AI176&lt;2900,0,1)</f>
        <v>0</v>
      </c>
      <c r="AO176" s="5">
        <f>IF(AI176&lt;2950,0,1)</f>
        <v>0</v>
      </c>
      <c r="AP176" s="5">
        <f>IF(AI176&lt;3000,0,1)</f>
        <v>0</v>
      </c>
      <c r="AQ176" s="5">
        <f>IF(AI176=2600,1,0)</f>
        <v>1</v>
      </c>
      <c r="AR176" s="5">
        <f>IF(AI176&gt;2600,1,0)</f>
        <v>0</v>
      </c>
      <c r="AS176" s="5">
        <f>IF(AI176=2800,1,0)</f>
        <v>0</v>
      </c>
    </row>
    <row r="177" spans="1:45" ht="12.75">
      <c r="A177" s="239">
        <v>64063</v>
      </c>
      <c r="B177" s="245" t="s">
        <v>156</v>
      </c>
      <c r="C177" s="231">
        <v>2350</v>
      </c>
      <c r="D177" s="31">
        <v>2350</v>
      </c>
      <c r="E177" s="31">
        <v>2350</v>
      </c>
      <c r="F177" s="31">
        <v>2350</v>
      </c>
      <c r="G177" s="31">
        <v>2350</v>
      </c>
      <c r="H177" s="31">
        <v>2350</v>
      </c>
      <c r="I177" s="31">
        <v>2350</v>
      </c>
      <c r="J177" s="32">
        <v>2350</v>
      </c>
      <c r="K177" s="32">
        <v>2350</v>
      </c>
      <c r="L177" s="32">
        <v>2350</v>
      </c>
      <c r="M177" s="32">
        <v>2350</v>
      </c>
      <c r="N177" s="29">
        <v>2350</v>
      </c>
      <c r="O177" s="29">
        <v>2350</v>
      </c>
      <c r="P177" s="33">
        <v>2350</v>
      </c>
      <c r="Q177" s="31">
        <v>2350</v>
      </c>
      <c r="R177" s="31">
        <v>2350</v>
      </c>
      <c r="S177" s="217">
        <v>2350</v>
      </c>
      <c r="T177" s="208">
        <v>2350</v>
      </c>
      <c r="U177" s="225">
        <v>2350</v>
      </c>
      <c r="V177" s="57">
        <v>2500</v>
      </c>
      <c r="W177" s="33">
        <v>2500</v>
      </c>
      <c r="X177" s="33">
        <v>2500</v>
      </c>
      <c r="Y177" s="29">
        <v>2500</v>
      </c>
      <c r="Z177" s="31">
        <v>2500</v>
      </c>
      <c r="AA177" s="29">
        <v>2500</v>
      </c>
      <c r="AB177" s="96">
        <v>2500</v>
      </c>
      <c r="AC177" s="103">
        <v>2500</v>
      </c>
      <c r="AD177" s="96">
        <v>2500</v>
      </c>
      <c r="AE177" s="96">
        <v>2500</v>
      </c>
      <c r="AF177" s="96">
        <v>2500</v>
      </c>
      <c r="AG177" s="96">
        <v>2500</v>
      </c>
      <c r="AH177" s="254">
        <v>2500</v>
      </c>
      <c r="AI177" s="262">
        <v>2500</v>
      </c>
      <c r="AJ177" s="5">
        <f>IF(AI177&lt;2600,1,0)</f>
        <v>1</v>
      </c>
      <c r="AK177" s="5">
        <f>IF(AI177&lt;2800,1,0)</f>
        <v>1</v>
      </c>
      <c r="AL177" s="5">
        <f>IF(AI177&lt;2600,0,1)</f>
        <v>0</v>
      </c>
      <c r="AM177" s="5">
        <f>IF(AI177&lt;2800,0,1)</f>
        <v>0</v>
      </c>
      <c r="AN177" s="5">
        <f>IF(AI177&lt;2900,0,1)</f>
        <v>0</v>
      </c>
      <c r="AO177" s="5">
        <f>IF(AI177&lt;2950,0,1)</f>
        <v>0</v>
      </c>
      <c r="AP177" s="5">
        <f>IF(AI177&lt;3000,0,1)</f>
        <v>0</v>
      </c>
      <c r="AQ177" s="5">
        <f>IF(AI177=2600,1,0)</f>
        <v>0</v>
      </c>
      <c r="AR177" s="5">
        <f>IF(AI177&gt;2600,1,0)</f>
        <v>0</v>
      </c>
      <c r="AS177" s="5">
        <f>IF(AI177=2800,1,0)</f>
        <v>0</v>
      </c>
    </row>
    <row r="178" spans="1:45" ht="12.75">
      <c r="A178" s="239">
        <v>64065</v>
      </c>
      <c r="B178" s="245" t="s">
        <v>157</v>
      </c>
      <c r="C178" s="231">
        <v>2300</v>
      </c>
      <c r="D178" s="31">
        <v>2300</v>
      </c>
      <c r="E178" s="31">
        <v>2300</v>
      </c>
      <c r="F178" s="31">
        <v>2300</v>
      </c>
      <c r="G178" s="31">
        <v>2300</v>
      </c>
      <c r="H178" s="31">
        <v>2300</v>
      </c>
      <c r="I178" s="31">
        <v>2300</v>
      </c>
      <c r="J178" s="32">
        <v>2300</v>
      </c>
      <c r="K178" s="44">
        <v>2400</v>
      </c>
      <c r="L178" s="32">
        <v>2400</v>
      </c>
      <c r="M178" s="32">
        <v>2400</v>
      </c>
      <c r="N178" s="29">
        <v>2400</v>
      </c>
      <c r="O178" s="29">
        <v>2400</v>
      </c>
      <c r="P178" s="33">
        <v>2400</v>
      </c>
      <c r="Q178" s="31">
        <v>2400</v>
      </c>
      <c r="R178" s="31">
        <v>2400</v>
      </c>
      <c r="S178" s="217">
        <v>2400</v>
      </c>
      <c r="T178" s="208">
        <v>2400</v>
      </c>
      <c r="U178" s="225">
        <v>2400</v>
      </c>
      <c r="V178" s="55">
        <v>2400</v>
      </c>
      <c r="W178" s="33">
        <v>2400</v>
      </c>
      <c r="X178" s="59">
        <v>2600</v>
      </c>
      <c r="Y178" s="29">
        <v>2600</v>
      </c>
      <c r="Z178" s="29">
        <v>2600</v>
      </c>
      <c r="AA178" s="83">
        <v>2800</v>
      </c>
      <c r="AB178" s="96">
        <v>2800</v>
      </c>
      <c r="AC178" s="103">
        <v>2800</v>
      </c>
      <c r="AD178" s="96">
        <v>2800</v>
      </c>
      <c r="AE178" s="96">
        <v>2800</v>
      </c>
      <c r="AF178" s="96">
        <v>2800</v>
      </c>
      <c r="AG178" s="96">
        <v>2800</v>
      </c>
      <c r="AH178" s="254">
        <v>2800</v>
      </c>
      <c r="AI178" s="262">
        <v>2800</v>
      </c>
      <c r="AJ178" s="5">
        <f>IF(AI178&lt;2600,1,0)</f>
        <v>0</v>
      </c>
      <c r="AK178" s="5">
        <f>IF(AI178&lt;2800,1,0)</f>
        <v>0</v>
      </c>
      <c r="AL178" s="5">
        <f>IF(AI178&lt;2600,0,1)</f>
        <v>1</v>
      </c>
      <c r="AM178" s="5">
        <f>IF(AI178&lt;2800,0,1)</f>
        <v>1</v>
      </c>
      <c r="AN178" s="5">
        <f>IF(AI178&lt;2900,0,1)</f>
        <v>0</v>
      </c>
      <c r="AO178" s="5">
        <f>IF(AI178&lt;2950,0,1)</f>
        <v>0</v>
      </c>
      <c r="AP178" s="5">
        <f>IF(AI178&lt;3000,0,1)</f>
        <v>0</v>
      </c>
      <c r="AQ178" s="5">
        <f>IF(AI178=2600,1,0)</f>
        <v>0</v>
      </c>
      <c r="AR178" s="5">
        <f>IF(AI178&gt;2600,1,0)</f>
        <v>1</v>
      </c>
      <c r="AS178" s="5">
        <f>IF(AI178=2800,1,0)</f>
        <v>1</v>
      </c>
    </row>
    <row r="179" spans="1:45" ht="12.75">
      <c r="A179" s="239">
        <v>64074</v>
      </c>
      <c r="B179" s="245" t="s">
        <v>254</v>
      </c>
      <c r="C179" s="231">
        <v>2200</v>
      </c>
      <c r="D179" s="31">
        <v>2200</v>
      </c>
      <c r="E179" s="31">
        <v>2200</v>
      </c>
      <c r="F179" s="31">
        <v>2200</v>
      </c>
      <c r="G179" s="31">
        <v>2200</v>
      </c>
      <c r="H179" s="31">
        <v>2200</v>
      </c>
      <c r="I179" s="31">
        <v>2200</v>
      </c>
      <c r="J179" s="44">
        <v>2450</v>
      </c>
      <c r="K179" s="32">
        <v>2450</v>
      </c>
      <c r="L179" s="32">
        <v>2450</v>
      </c>
      <c r="M179" s="32">
        <v>2450</v>
      </c>
      <c r="N179" s="29">
        <v>2450</v>
      </c>
      <c r="O179" s="29">
        <v>2450</v>
      </c>
      <c r="P179" s="33">
        <v>2450</v>
      </c>
      <c r="Q179" s="31">
        <v>2450</v>
      </c>
      <c r="R179" s="31">
        <v>2450</v>
      </c>
      <c r="S179" s="217">
        <v>2450</v>
      </c>
      <c r="T179" s="208">
        <v>2450</v>
      </c>
      <c r="U179" s="225">
        <v>2450</v>
      </c>
      <c r="V179" s="55">
        <v>2450</v>
      </c>
      <c r="W179" s="33">
        <v>2450</v>
      </c>
      <c r="X179" s="33">
        <v>2450</v>
      </c>
      <c r="Y179" s="29">
        <v>2450</v>
      </c>
      <c r="Z179" s="31">
        <v>2450</v>
      </c>
      <c r="AA179" s="29">
        <v>2450</v>
      </c>
      <c r="AB179" s="96">
        <v>2450</v>
      </c>
      <c r="AC179" s="103">
        <v>2450</v>
      </c>
      <c r="AD179" s="96">
        <v>2450</v>
      </c>
      <c r="AE179" s="96">
        <v>2450</v>
      </c>
      <c r="AF179" s="96">
        <v>2450</v>
      </c>
      <c r="AG179" s="96">
        <v>2450</v>
      </c>
      <c r="AH179" s="94">
        <v>2450</v>
      </c>
      <c r="AI179" s="261">
        <v>2450</v>
      </c>
      <c r="AJ179" s="5">
        <f>IF(AI179&lt;2600,1,0)</f>
        <v>1</v>
      </c>
      <c r="AK179" s="5">
        <f>IF(AI179&lt;2800,1,0)</f>
        <v>1</v>
      </c>
      <c r="AL179" s="5">
        <f>IF(AI179&lt;2600,0,1)</f>
        <v>0</v>
      </c>
      <c r="AM179" s="5">
        <f>IF(AI179&lt;2800,0,1)</f>
        <v>0</v>
      </c>
      <c r="AN179" s="5">
        <f>IF(AI179&lt;2900,0,1)</f>
        <v>0</v>
      </c>
      <c r="AO179" s="5">
        <f>IF(AI179&lt;2950,0,1)</f>
        <v>0</v>
      </c>
      <c r="AP179" s="5">
        <f>IF(AI179&lt;3000,0,1)</f>
        <v>0</v>
      </c>
      <c r="AQ179" s="5">
        <f>IF(AI179=2600,1,0)</f>
        <v>0</v>
      </c>
      <c r="AR179" s="5">
        <f>IF(AI179&gt;2600,1,0)</f>
        <v>0</v>
      </c>
      <c r="AS179" s="5">
        <f>IF(AI179=2800,1,0)</f>
        <v>0</v>
      </c>
    </row>
    <row r="180" spans="1:45" ht="12.75">
      <c r="A180" s="239">
        <v>64075</v>
      </c>
      <c r="B180" s="245" t="s">
        <v>158</v>
      </c>
      <c r="C180" s="231">
        <v>1950</v>
      </c>
      <c r="D180" s="38">
        <v>2200</v>
      </c>
      <c r="E180" s="31">
        <v>2200</v>
      </c>
      <c r="F180" s="31">
        <v>2200</v>
      </c>
      <c r="G180" s="31">
        <v>2200</v>
      </c>
      <c r="H180" s="38">
        <v>2300</v>
      </c>
      <c r="I180" s="31">
        <v>2300</v>
      </c>
      <c r="J180" s="32">
        <v>2300</v>
      </c>
      <c r="K180" s="32">
        <v>2300</v>
      </c>
      <c r="L180" s="32">
        <v>2300</v>
      </c>
      <c r="M180" s="32">
        <v>2300</v>
      </c>
      <c r="N180" s="39">
        <v>2500</v>
      </c>
      <c r="O180" s="29">
        <v>2500</v>
      </c>
      <c r="P180" s="33">
        <v>2500</v>
      </c>
      <c r="Q180" s="31">
        <v>2500</v>
      </c>
      <c r="R180" s="31">
        <v>2500</v>
      </c>
      <c r="S180" s="217">
        <v>2500</v>
      </c>
      <c r="T180" s="208">
        <v>2500</v>
      </c>
      <c r="U180" s="225">
        <v>2500</v>
      </c>
      <c r="V180" s="41">
        <v>2600</v>
      </c>
      <c r="W180" s="33">
        <v>2600</v>
      </c>
      <c r="X180" s="33">
        <v>2600</v>
      </c>
      <c r="Y180" s="29">
        <v>2600</v>
      </c>
      <c r="Z180" s="29">
        <v>2600</v>
      </c>
      <c r="AA180" s="29">
        <v>2600</v>
      </c>
      <c r="AB180" s="96">
        <v>2600</v>
      </c>
      <c r="AC180" s="103">
        <v>2600</v>
      </c>
      <c r="AD180" s="96">
        <v>2600</v>
      </c>
      <c r="AE180" s="96">
        <v>2600</v>
      </c>
      <c r="AF180" s="96">
        <v>2600</v>
      </c>
      <c r="AG180" s="96">
        <v>2600</v>
      </c>
      <c r="AH180" s="254">
        <v>2600</v>
      </c>
      <c r="AI180" s="262">
        <v>2600</v>
      </c>
      <c r="AJ180" s="5">
        <f>IF(AI180&lt;2600,1,0)</f>
        <v>0</v>
      </c>
      <c r="AK180" s="5">
        <f>IF(AI180&lt;2800,1,0)</f>
        <v>1</v>
      </c>
      <c r="AL180" s="5">
        <f>IF(AI180&lt;2600,0,1)</f>
        <v>1</v>
      </c>
      <c r="AM180" s="5">
        <f>IF(AI180&lt;2800,0,1)</f>
        <v>0</v>
      </c>
      <c r="AN180" s="5">
        <f>IF(AI180&lt;2900,0,1)</f>
        <v>0</v>
      </c>
      <c r="AO180" s="5">
        <f>IF(AI180&lt;2950,0,1)</f>
        <v>0</v>
      </c>
      <c r="AP180" s="5">
        <f>IF(AI180&lt;3000,0,1)</f>
        <v>0</v>
      </c>
      <c r="AQ180" s="5">
        <f>IF(AI180=2600,1,0)</f>
        <v>1</v>
      </c>
      <c r="AR180" s="5">
        <f>IF(AI180&gt;2600,1,0)</f>
        <v>0</v>
      </c>
      <c r="AS180" s="5">
        <f>IF(AI180=2800,1,0)</f>
        <v>0</v>
      </c>
    </row>
    <row r="181" spans="1:45" ht="12.75">
      <c r="A181" s="239">
        <v>64076</v>
      </c>
      <c r="B181" s="245" t="s">
        <v>150</v>
      </c>
      <c r="C181" s="231">
        <v>2000</v>
      </c>
      <c r="D181" s="38">
        <v>2200</v>
      </c>
      <c r="E181" s="31">
        <v>2200</v>
      </c>
      <c r="F181" s="31">
        <v>2200</v>
      </c>
      <c r="G181" s="31">
        <v>2200</v>
      </c>
      <c r="H181" s="31">
        <v>2200</v>
      </c>
      <c r="I181" s="31">
        <v>2200</v>
      </c>
      <c r="J181" s="32">
        <v>2200</v>
      </c>
      <c r="K181" s="32">
        <v>2200</v>
      </c>
      <c r="L181" s="32">
        <v>2200</v>
      </c>
      <c r="M181" s="32">
        <v>2200</v>
      </c>
      <c r="N181" s="29">
        <v>2200</v>
      </c>
      <c r="O181" s="29">
        <v>2200</v>
      </c>
      <c r="P181" s="33">
        <v>2200</v>
      </c>
      <c r="Q181" s="31">
        <v>2200</v>
      </c>
      <c r="R181" s="38">
        <v>2400</v>
      </c>
      <c r="S181" s="217">
        <v>2400</v>
      </c>
      <c r="T181" s="208">
        <v>2400</v>
      </c>
      <c r="U181" s="226">
        <v>2600</v>
      </c>
      <c r="V181" s="55">
        <v>2600</v>
      </c>
      <c r="W181" s="33">
        <v>2600</v>
      </c>
      <c r="X181" s="33">
        <v>2600</v>
      </c>
      <c r="Y181" s="29">
        <v>2600</v>
      </c>
      <c r="Z181" s="31">
        <v>2600</v>
      </c>
      <c r="AA181" s="29">
        <v>2600</v>
      </c>
      <c r="AB181" s="96">
        <v>2600</v>
      </c>
      <c r="AC181" s="103">
        <v>2600</v>
      </c>
      <c r="AD181" s="96">
        <v>2600</v>
      </c>
      <c r="AE181" s="96">
        <v>2600</v>
      </c>
      <c r="AF181" s="96">
        <v>2600</v>
      </c>
      <c r="AG181" s="96">
        <v>2600</v>
      </c>
      <c r="AH181" s="254">
        <v>2600</v>
      </c>
      <c r="AI181" s="262">
        <v>2600</v>
      </c>
      <c r="AJ181" s="5">
        <f>IF(AI181&lt;2600,1,0)</f>
        <v>0</v>
      </c>
      <c r="AK181" s="5">
        <f>IF(AI181&lt;2800,1,0)</f>
        <v>1</v>
      </c>
      <c r="AL181" s="5">
        <f>IF(AI181&lt;2600,0,1)</f>
        <v>1</v>
      </c>
      <c r="AM181" s="5">
        <f>IF(AI181&lt;2800,0,1)</f>
        <v>0</v>
      </c>
      <c r="AN181" s="5">
        <f>IF(AI181&lt;2900,0,1)</f>
        <v>0</v>
      </c>
      <c r="AO181" s="5">
        <f>IF(AI181&lt;2950,0,1)</f>
        <v>0</v>
      </c>
      <c r="AP181" s="5">
        <f>IF(AI181&lt;3000,0,1)</f>
        <v>0</v>
      </c>
      <c r="AQ181" s="5">
        <f>IF(AI181=2600,1,0)</f>
        <v>1</v>
      </c>
      <c r="AR181" s="5">
        <f>IF(AI181&gt;2600,1,0)</f>
        <v>0</v>
      </c>
      <c r="AS181" s="5">
        <f>IF(AI181=2800,1,0)</f>
        <v>0</v>
      </c>
    </row>
    <row r="182" spans="1:45" ht="12.75">
      <c r="A182" s="239">
        <v>81001</v>
      </c>
      <c r="B182" s="245" t="s">
        <v>255</v>
      </c>
      <c r="C182" s="231">
        <v>2211</v>
      </c>
      <c r="D182" s="31">
        <v>2211</v>
      </c>
      <c r="E182" s="31">
        <v>2211</v>
      </c>
      <c r="F182" s="31">
        <v>2211</v>
      </c>
      <c r="G182" s="31">
        <v>2211</v>
      </c>
      <c r="H182" s="31">
        <v>2211</v>
      </c>
      <c r="I182" s="38">
        <v>2690</v>
      </c>
      <c r="J182" s="32">
        <v>2690</v>
      </c>
      <c r="K182" s="32">
        <v>2690</v>
      </c>
      <c r="L182" s="32">
        <v>2690</v>
      </c>
      <c r="M182" s="32">
        <v>2690</v>
      </c>
      <c r="N182" s="29">
        <v>2690</v>
      </c>
      <c r="O182" s="29">
        <v>2690</v>
      </c>
      <c r="P182" s="33">
        <v>2690</v>
      </c>
      <c r="Q182" s="34">
        <v>2690</v>
      </c>
      <c r="R182" s="34">
        <v>2690</v>
      </c>
      <c r="S182" s="213">
        <v>2690</v>
      </c>
      <c r="T182" s="209">
        <v>2690</v>
      </c>
      <c r="U182" s="231">
        <v>2690</v>
      </c>
      <c r="V182" s="35">
        <v>2690</v>
      </c>
      <c r="W182" s="36">
        <v>2690</v>
      </c>
      <c r="X182" s="36">
        <v>2690</v>
      </c>
      <c r="Y182" s="28">
        <v>2690</v>
      </c>
      <c r="Z182" s="34">
        <v>2690</v>
      </c>
      <c r="AA182" s="28">
        <v>2690</v>
      </c>
      <c r="AB182" s="94">
        <v>2690</v>
      </c>
      <c r="AC182" s="102">
        <v>2690</v>
      </c>
      <c r="AD182" s="94">
        <v>2690</v>
      </c>
      <c r="AE182" s="178">
        <v>2600</v>
      </c>
      <c r="AF182" s="96">
        <v>2600</v>
      </c>
      <c r="AG182" s="96">
        <v>2600</v>
      </c>
      <c r="AH182" s="254">
        <v>2600</v>
      </c>
      <c r="AI182" s="262">
        <v>2600</v>
      </c>
      <c r="AJ182" s="5">
        <f>IF(AI182&lt;2600,1,0)</f>
        <v>0</v>
      </c>
      <c r="AK182" s="5">
        <f>IF(AI182&lt;2800,1,0)</f>
        <v>1</v>
      </c>
      <c r="AL182" s="5">
        <f>IF(AI182&lt;2600,0,1)</f>
        <v>1</v>
      </c>
      <c r="AM182" s="5">
        <f>IF(AI182&lt;2800,0,1)</f>
        <v>0</v>
      </c>
      <c r="AN182" s="5">
        <f>IF(AI182&lt;2900,0,1)</f>
        <v>0</v>
      </c>
      <c r="AO182" s="5">
        <f>IF(AI182&lt;2950,0,1)</f>
        <v>0</v>
      </c>
      <c r="AP182" s="5">
        <f>IF(AI182&lt;3000,0,1)</f>
        <v>0</v>
      </c>
      <c r="AQ182" s="5">
        <f>IF(AI182=2600,1,0)</f>
        <v>1</v>
      </c>
      <c r="AR182" s="5">
        <f>IF(AI182&gt;2600,1,0)</f>
        <v>0</v>
      </c>
      <c r="AS182" s="5">
        <f>IF(AI182=2800,1,0)</f>
        <v>0</v>
      </c>
    </row>
    <row r="183" spans="1:45" ht="12.75">
      <c r="A183" s="239">
        <v>81003</v>
      </c>
      <c r="B183" s="245" t="s">
        <v>159</v>
      </c>
      <c r="C183" s="231">
        <v>2800</v>
      </c>
      <c r="D183" s="31">
        <v>2800</v>
      </c>
      <c r="E183" s="31">
        <v>2800</v>
      </c>
      <c r="F183" s="31">
        <v>2800</v>
      </c>
      <c r="G183" s="31">
        <v>2800</v>
      </c>
      <c r="H183" s="31">
        <v>2800</v>
      </c>
      <c r="I183" s="31">
        <v>2800</v>
      </c>
      <c r="J183" s="32">
        <v>2800</v>
      </c>
      <c r="K183" s="32">
        <v>2800</v>
      </c>
      <c r="L183" s="32">
        <v>2800</v>
      </c>
      <c r="M183" s="32">
        <v>2800</v>
      </c>
      <c r="N183" s="29">
        <v>2800</v>
      </c>
      <c r="O183" s="29">
        <v>2800</v>
      </c>
      <c r="P183" s="33">
        <v>2800</v>
      </c>
      <c r="Q183" s="34">
        <v>2800</v>
      </c>
      <c r="R183" s="34">
        <v>2800</v>
      </c>
      <c r="S183" s="213">
        <v>2800</v>
      </c>
      <c r="T183" s="209">
        <v>2800</v>
      </c>
      <c r="U183" s="231">
        <v>2800</v>
      </c>
      <c r="V183" s="35">
        <v>2800</v>
      </c>
      <c r="W183" s="36">
        <v>2800</v>
      </c>
      <c r="X183" s="36">
        <v>2800</v>
      </c>
      <c r="Y183" s="28">
        <v>2800</v>
      </c>
      <c r="Z183" s="34">
        <v>2800</v>
      </c>
      <c r="AA183" s="28">
        <v>2800</v>
      </c>
      <c r="AB183" s="94">
        <v>2800</v>
      </c>
      <c r="AC183" s="102">
        <v>2800</v>
      </c>
      <c r="AD183" s="94">
        <v>2800</v>
      </c>
      <c r="AE183" s="94">
        <v>2800</v>
      </c>
      <c r="AF183" s="94">
        <v>2800</v>
      </c>
      <c r="AG183" s="94">
        <v>2800</v>
      </c>
      <c r="AH183" s="94">
        <v>2800</v>
      </c>
      <c r="AI183" s="261">
        <v>2800</v>
      </c>
      <c r="AJ183" s="5">
        <f>IF(AI183&lt;2600,1,0)</f>
        <v>0</v>
      </c>
      <c r="AK183" s="5">
        <f>IF(AI183&lt;2800,1,0)</f>
        <v>0</v>
      </c>
      <c r="AL183" s="5">
        <f>IF(AI183&lt;2600,0,1)</f>
        <v>1</v>
      </c>
      <c r="AM183" s="5">
        <f>IF(AI183&lt;2800,0,1)</f>
        <v>1</v>
      </c>
      <c r="AN183" s="5">
        <f>IF(AI183&lt;2900,0,1)</f>
        <v>0</v>
      </c>
      <c r="AO183" s="5">
        <f>IF(AI183&lt;2950,0,1)</f>
        <v>0</v>
      </c>
      <c r="AP183" s="5">
        <f>IF(AI183&lt;3000,0,1)</f>
        <v>0</v>
      </c>
      <c r="AQ183" s="5">
        <f>IF(AI183=2600,1,0)</f>
        <v>0</v>
      </c>
      <c r="AR183" s="5">
        <f>IF(AI183&gt;2600,1,0)</f>
        <v>1</v>
      </c>
      <c r="AS183" s="5">
        <f>IF(AI183=2800,1,0)</f>
        <v>1</v>
      </c>
    </row>
    <row r="184" spans="1:45" ht="12.75">
      <c r="A184" s="239">
        <v>81004</v>
      </c>
      <c r="B184" s="245" t="s">
        <v>160</v>
      </c>
      <c r="C184" s="231">
        <v>1800</v>
      </c>
      <c r="D184" s="38">
        <v>1900</v>
      </c>
      <c r="E184" s="31">
        <v>1900</v>
      </c>
      <c r="F184" s="31">
        <v>1900</v>
      </c>
      <c r="G184" s="31">
        <v>1900</v>
      </c>
      <c r="H184" s="31">
        <v>1900</v>
      </c>
      <c r="I184" s="38">
        <v>2100</v>
      </c>
      <c r="J184" s="32">
        <v>2100</v>
      </c>
      <c r="K184" s="32">
        <v>2100</v>
      </c>
      <c r="L184" s="32">
        <v>2100</v>
      </c>
      <c r="M184" s="32">
        <v>2100</v>
      </c>
      <c r="N184" s="29">
        <v>2100</v>
      </c>
      <c r="O184" s="29">
        <v>2100</v>
      </c>
      <c r="P184" s="33">
        <v>2100</v>
      </c>
      <c r="Q184" s="34">
        <v>2100</v>
      </c>
      <c r="R184" s="34">
        <v>2100</v>
      </c>
      <c r="S184" s="213">
        <v>2100</v>
      </c>
      <c r="T184" s="209">
        <v>2100</v>
      </c>
      <c r="U184" s="231">
        <v>2100</v>
      </c>
      <c r="V184" s="35">
        <v>2100</v>
      </c>
      <c r="W184" s="36">
        <v>2100</v>
      </c>
      <c r="X184" s="36">
        <v>2100</v>
      </c>
      <c r="Y184" s="28">
        <v>2100</v>
      </c>
      <c r="Z184" s="34">
        <v>2100</v>
      </c>
      <c r="AA184" s="45">
        <v>2400</v>
      </c>
      <c r="AB184" s="94">
        <v>2400</v>
      </c>
      <c r="AC184" s="102">
        <v>2400</v>
      </c>
      <c r="AD184" s="94">
        <v>2400</v>
      </c>
      <c r="AE184" s="94">
        <v>2400</v>
      </c>
      <c r="AF184" s="94">
        <v>2400</v>
      </c>
      <c r="AG184" s="94">
        <v>2550</v>
      </c>
      <c r="AH184" s="94">
        <v>2550</v>
      </c>
      <c r="AI184" s="261">
        <v>2550</v>
      </c>
      <c r="AJ184" s="5">
        <f>IF(AI184&lt;2600,1,0)</f>
        <v>1</v>
      </c>
      <c r="AK184" s="5">
        <f>IF(AI184&lt;2800,1,0)</f>
        <v>1</v>
      </c>
      <c r="AL184" s="5">
        <f>IF(AI184&lt;2600,0,1)</f>
        <v>0</v>
      </c>
      <c r="AM184" s="5">
        <f>IF(AI184&lt;2800,0,1)</f>
        <v>0</v>
      </c>
      <c r="AN184" s="5">
        <f>IF(AI184&lt;2900,0,1)</f>
        <v>0</v>
      </c>
      <c r="AO184" s="5">
        <f>IF(AI184&lt;2950,0,1)</f>
        <v>0</v>
      </c>
      <c r="AP184" s="5">
        <f>IF(AI184&lt;3000,0,1)</f>
        <v>0</v>
      </c>
      <c r="AQ184" s="5">
        <f>IF(AI184=2600,1,0)</f>
        <v>0</v>
      </c>
      <c r="AR184" s="5">
        <f>IF(AI184&gt;2600,1,0)</f>
        <v>0</v>
      </c>
      <c r="AS184" s="5">
        <f>IF(AI184=2800,1,0)</f>
        <v>0</v>
      </c>
    </row>
    <row r="185" spans="1:45" ht="12.75">
      <c r="A185" s="239">
        <v>81013</v>
      </c>
      <c r="B185" s="245" t="s">
        <v>161</v>
      </c>
      <c r="C185" s="231">
        <v>2550</v>
      </c>
      <c r="D185" s="31">
        <v>2550</v>
      </c>
      <c r="E185" s="31">
        <v>2550</v>
      </c>
      <c r="F185" s="31">
        <v>2550</v>
      </c>
      <c r="G185" s="31">
        <v>2550</v>
      </c>
      <c r="H185" s="38">
        <v>3000</v>
      </c>
      <c r="I185" s="31">
        <v>3000</v>
      </c>
      <c r="J185" s="32">
        <v>3000</v>
      </c>
      <c r="K185" s="32">
        <v>3000</v>
      </c>
      <c r="L185" s="32">
        <v>3000</v>
      </c>
      <c r="M185" s="32">
        <v>3000</v>
      </c>
      <c r="N185" s="29">
        <v>3000</v>
      </c>
      <c r="O185" s="29">
        <v>3000</v>
      </c>
      <c r="P185" s="33">
        <v>3000</v>
      </c>
      <c r="Q185" s="28">
        <v>3000</v>
      </c>
      <c r="R185" s="28">
        <v>3000</v>
      </c>
      <c r="S185" s="221">
        <v>2900</v>
      </c>
      <c r="T185" s="209">
        <v>2900</v>
      </c>
      <c r="U185" s="231">
        <v>2900</v>
      </c>
      <c r="V185" s="36">
        <v>2900</v>
      </c>
      <c r="W185" s="36">
        <v>2900</v>
      </c>
      <c r="X185" s="36">
        <v>2900</v>
      </c>
      <c r="Y185" s="28">
        <v>2900</v>
      </c>
      <c r="Z185" s="28">
        <v>2900</v>
      </c>
      <c r="AA185" s="28">
        <v>2900</v>
      </c>
      <c r="AB185" s="94">
        <v>2900</v>
      </c>
      <c r="AC185" s="102">
        <v>2900</v>
      </c>
      <c r="AD185" s="94">
        <v>2900</v>
      </c>
      <c r="AE185" s="94">
        <v>2900</v>
      </c>
      <c r="AF185" s="94">
        <v>2900</v>
      </c>
      <c r="AG185" s="94">
        <v>2900</v>
      </c>
      <c r="AH185" s="94">
        <v>2900</v>
      </c>
      <c r="AI185" s="261">
        <v>2900</v>
      </c>
      <c r="AJ185" s="5">
        <f>IF(AI185&lt;2600,1,0)</f>
        <v>0</v>
      </c>
      <c r="AK185" s="5">
        <f>IF(AI185&lt;2800,1,0)</f>
        <v>0</v>
      </c>
      <c r="AL185" s="5">
        <f>IF(AI185&lt;2600,0,1)</f>
        <v>1</v>
      </c>
      <c r="AM185" s="5">
        <f>IF(AI185&lt;2800,0,1)</f>
        <v>1</v>
      </c>
      <c r="AN185" s="5">
        <f>IF(AI185&lt;2900,0,1)</f>
        <v>1</v>
      </c>
      <c r="AO185" s="5">
        <f>IF(AI185&lt;2950,0,1)</f>
        <v>0</v>
      </c>
      <c r="AP185" s="5">
        <f>IF(AI185&lt;3000,0,1)</f>
        <v>0</v>
      </c>
      <c r="AQ185" s="5">
        <f>IF(AI185=2600,1,0)</f>
        <v>0</v>
      </c>
      <c r="AR185" s="5">
        <f>IF(AI185&gt;2600,1,0)</f>
        <v>1</v>
      </c>
      <c r="AS185" s="5">
        <f>IF(AI185=2800,1,0)</f>
        <v>0</v>
      </c>
    </row>
    <row r="186" spans="1:45" ht="12.75">
      <c r="A186" s="239">
        <v>81015</v>
      </c>
      <c r="B186" s="245" t="s">
        <v>162</v>
      </c>
      <c r="C186" s="231">
        <v>2000</v>
      </c>
      <c r="D186" s="31">
        <v>2000</v>
      </c>
      <c r="E186" s="31">
        <v>2000</v>
      </c>
      <c r="F186" s="31">
        <v>2000</v>
      </c>
      <c r="G186" s="31">
        <v>2000</v>
      </c>
      <c r="H186" s="31">
        <v>2000</v>
      </c>
      <c r="I186" s="31">
        <v>2000</v>
      </c>
      <c r="J186" s="32">
        <v>2000</v>
      </c>
      <c r="K186" s="32">
        <v>2000</v>
      </c>
      <c r="L186" s="32">
        <v>2000</v>
      </c>
      <c r="M186" s="32">
        <v>2000</v>
      </c>
      <c r="N186" s="39">
        <v>2500</v>
      </c>
      <c r="O186" s="29">
        <v>2500</v>
      </c>
      <c r="P186" s="33">
        <v>2500</v>
      </c>
      <c r="Q186" s="28">
        <v>2500</v>
      </c>
      <c r="R186" s="28">
        <v>2500</v>
      </c>
      <c r="S186" s="222">
        <v>2500</v>
      </c>
      <c r="T186" s="209">
        <v>2500</v>
      </c>
      <c r="U186" s="232">
        <v>2600</v>
      </c>
      <c r="V186" s="36">
        <v>2600</v>
      </c>
      <c r="W186" s="36">
        <v>2600</v>
      </c>
      <c r="X186" s="36">
        <v>2600</v>
      </c>
      <c r="Y186" s="28">
        <v>2600</v>
      </c>
      <c r="Z186" s="28">
        <v>2600</v>
      </c>
      <c r="AA186" s="28">
        <v>2600</v>
      </c>
      <c r="AB186" s="94">
        <v>2600</v>
      </c>
      <c r="AC186" s="102">
        <v>2600</v>
      </c>
      <c r="AD186" s="94">
        <v>2600</v>
      </c>
      <c r="AE186" s="94">
        <v>2600</v>
      </c>
      <c r="AF186" s="94">
        <v>2600</v>
      </c>
      <c r="AG186" s="94">
        <v>2600</v>
      </c>
      <c r="AH186" s="94">
        <v>2600</v>
      </c>
      <c r="AI186" s="261">
        <v>2600</v>
      </c>
      <c r="AJ186" s="5">
        <f>IF(AI186&lt;2600,1,0)</f>
        <v>0</v>
      </c>
      <c r="AK186" s="5">
        <f>IF(AI186&lt;2800,1,0)</f>
        <v>1</v>
      </c>
      <c r="AL186" s="5">
        <f>IF(AI186&lt;2600,0,1)</f>
        <v>1</v>
      </c>
      <c r="AM186" s="5">
        <f>IF(AI186&lt;2800,0,1)</f>
        <v>0</v>
      </c>
      <c r="AN186" s="5">
        <f>IF(AI186&lt;2900,0,1)</f>
        <v>0</v>
      </c>
      <c r="AO186" s="5">
        <f>IF(AI186&lt;2950,0,1)</f>
        <v>0</v>
      </c>
      <c r="AP186" s="5">
        <f>IF(AI186&lt;3000,0,1)</f>
        <v>0</v>
      </c>
      <c r="AQ186" s="5">
        <f>IF(AI186=2600,1,0)</f>
        <v>1</v>
      </c>
      <c r="AR186" s="5">
        <f>IF(AI186&gt;2600,1,0)</f>
        <v>0</v>
      </c>
      <c r="AS186" s="5">
        <f>IF(AI186=2800,1,0)</f>
        <v>0</v>
      </c>
    </row>
    <row r="187" spans="1:45" ht="12.75">
      <c r="A187" s="239">
        <v>82003</v>
      </c>
      <c r="B187" s="245" t="s">
        <v>256</v>
      </c>
      <c r="C187" s="232">
        <v>2500</v>
      </c>
      <c r="D187" s="31">
        <v>2500</v>
      </c>
      <c r="E187" s="38">
        <v>2700</v>
      </c>
      <c r="F187" s="31">
        <v>2700</v>
      </c>
      <c r="G187" s="31">
        <v>2700</v>
      </c>
      <c r="H187" s="31">
        <v>2700</v>
      </c>
      <c r="I187" s="38">
        <v>2950</v>
      </c>
      <c r="J187" s="32">
        <v>2950</v>
      </c>
      <c r="K187" s="32">
        <v>2950</v>
      </c>
      <c r="L187" s="32">
        <v>2950</v>
      </c>
      <c r="M187" s="32">
        <v>2950</v>
      </c>
      <c r="N187" s="29">
        <v>2950</v>
      </c>
      <c r="O187" s="29">
        <v>2950</v>
      </c>
      <c r="P187" s="33">
        <v>2950</v>
      </c>
      <c r="Q187" s="34">
        <v>2950</v>
      </c>
      <c r="R187" s="34">
        <v>2950</v>
      </c>
      <c r="S187" s="213">
        <v>2950</v>
      </c>
      <c r="T187" s="209">
        <v>2950</v>
      </c>
      <c r="U187" s="231">
        <v>2950</v>
      </c>
      <c r="V187" s="35">
        <v>2950</v>
      </c>
      <c r="W187" s="36">
        <v>2950</v>
      </c>
      <c r="X187" s="36">
        <v>2950</v>
      </c>
      <c r="Y187" s="28">
        <v>2950</v>
      </c>
      <c r="Z187" s="34">
        <v>2950</v>
      </c>
      <c r="AA187" s="28">
        <v>2950</v>
      </c>
      <c r="AB187" s="94">
        <v>2950</v>
      </c>
      <c r="AC187" s="102">
        <v>2950</v>
      </c>
      <c r="AD187" s="94">
        <v>2950</v>
      </c>
      <c r="AE187" s="94">
        <v>2950</v>
      </c>
      <c r="AF187" s="178">
        <v>2900</v>
      </c>
      <c r="AG187" s="94">
        <v>2900</v>
      </c>
      <c r="AH187" s="94">
        <v>2900</v>
      </c>
      <c r="AI187" s="294">
        <v>2850</v>
      </c>
      <c r="AJ187" s="5">
        <f>IF(AI187&lt;2600,1,0)</f>
        <v>0</v>
      </c>
      <c r="AK187" s="5">
        <f>IF(AI187&lt;2800,1,0)</f>
        <v>0</v>
      </c>
      <c r="AL187" s="5">
        <f>IF(AI187&lt;2600,0,1)</f>
        <v>1</v>
      </c>
      <c r="AM187" s="5">
        <f>IF(AI187&lt;2800,0,1)</f>
        <v>1</v>
      </c>
      <c r="AN187" s="5">
        <f>IF(AI187&lt;2900,0,1)</f>
        <v>0</v>
      </c>
      <c r="AO187" s="5">
        <f>IF(AI187&lt;2950,0,1)</f>
        <v>0</v>
      </c>
      <c r="AP187" s="5">
        <f>IF(AI187&lt;3000,0,1)</f>
        <v>0</v>
      </c>
      <c r="AQ187" s="5">
        <f>IF(AI187=2600,1,0)</f>
        <v>0</v>
      </c>
      <c r="AR187" s="5">
        <f>IF(AI187&gt;2600,1,0)</f>
        <v>1</v>
      </c>
      <c r="AS187" s="5">
        <f>IF(AI187=2800,1,0)</f>
        <v>0</v>
      </c>
    </row>
    <row r="188" spans="1:45" ht="12.75">
      <c r="A188" s="239">
        <v>82005</v>
      </c>
      <c r="B188" s="245" t="s">
        <v>163</v>
      </c>
      <c r="C188" s="231">
        <v>2600</v>
      </c>
      <c r="D188" s="31">
        <v>2600</v>
      </c>
      <c r="E188" s="31">
        <v>2600</v>
      </c>
      <c r="F188" s="31">
        <v>2600</v>
      </c>
      <c r="G188" s="31">
        <v>2600</v>
      </c>
      <c r="H188" s="31">
        <v>2600</v>
      </c>
      <c r="I188" s="31">
        <v>2600</v>
      </c>
      <c r="J188" s="32">
        <v>2600</v>
      </c>
      <c r="K188" s="32">
        <v>2600</v>
      </c>
      <c r="L188" s="32">
        <v>2600</v>
      </c>
      <c r="M188" s="32">
        <v>2600</v>
      </c>
      <c r="N188" s="29">
        <v>2600</v>
      </c>
      <c r="O188" s="29">
        <v>2600</v>
      </c>
      <c r="P188" s="33">
        <v>2600</v>
      </c>
      <c r="Q188" s="34">
        <v>2600</v>
      </c>
      <c r="R188" s="34">
        <v>2600</v>
      </c>
      <c r="S188" s="213">
        <v>2600</v>
      </c>
      <c r="T188" s="209">
        <v>2600</v>
      </c>
      <c r="U188" s="231">
        <v>2600</v>
      </c>
      <c r="V188" s="35">
        <v>2600</v>
      </c>
      <c r="W188" s="36">
        <v>2600</v>
      </c>
      <c r="X188" s="36">
        <v>2600</v>
      </c>
      <c r="Y188" s="28">
        <v>2600</v>
      </c>
      <c r="Z188" s="34">
        <v>2600</v>
      </c>
      <c r="AA188" s="28">
        <v>2600</v>
      </c>
      <c r="AB188" s="94">
        <v>2600</v>
      </c>
      <c r="AC188" s="102">
        <v>2600</v>
      </c>
      <c r="AD188" s="94">
        <v>2600</v>
      </c>
      <c r="AE188" s="94">
        <v>2600</v>
      </c>
      <c r="AF188" s="94">
        <v>2600</v>
      </c>
      <c r="AG188" s="94">
        <v>2600</v>
      </c>
      <c r="AH188" s="94">
        <v>2600</v>
      </c>
      <c r="AI188" s="293">
        <v>2800</v>
      </c>
      <c r="AJ188" s="5">
        <f>IF(AI188&lt;2600,1,0)</f>
        <v>0</v>
      </c>
      <c r="AK188" s="5">
        <f>IF(AI188&lt;2800,1,0)</f>
        <v>0</v>
      </c>
      <c r="AL188" s="5">
        <f>IF(AI188&lt;2600,0,1)</f>
        <v>1</v>
      </c>
      <c r="AM188" s="5">
        <f>IF(AI188&lt;2800,0,1)</f>
        <v>1</v>
      </c>
      <c r="AN188" s="5">
        <f>IF(AI188&lt;2900,0,1)</f>
        <v>0</v>
      </c>
      <c r="AO188" s="5">
        <f>IF(AI188&lt;2950,0,1)</f>
        <v>0</v>
      </c>
      <c r="AP188" s="5">
        <f>IF(AI188&lt;3000,0,1)</f>
        <v>0</v>
      </c>
      <c r="AQ188" s="5">
        <f>IF(AI188=2600,1,0)</f>
        <v>0</v>
      </c>
      <c r="AR188" s="5">
        <f>IF(AI188&gt;2600,1,0)</f>
        <v>1</v>
      </c>
      <c r="AS188" s="5">
        <f>IF(AI188=2800,1,0)</f>
        <v>1</v>
      </c>
    </row>
    <row r="189" spans="1:45" ht="12.75">
      <c r="A189" s="239">
        <v>82009</v>
      </c>
      <c r="B189" s="245" t="s">
        <v>164</v>
      </c>
      <c r="C189" s="232">
        <v>2100</v>
      </c>
      <c r="D189" s="31">
        <v>2100</v>
      </c>
      <c r="E189" s="31">
        <v>2100</v>
      </c>
      <c r="F189" s="31">
        <v>2100</v>
      </c>
      <c r="G189" s="31">
        <v>2100</v>
      </c>
      <c r="H189" s="31">
        <v>2100</v>
      </c>
      <c r="I189" s="31">
        <v>2100</v>
      </c>
      <c r="J189" s="44">
        <v>2500</v>
      </c>
      <c r="K189" s="32">
        <v>2500</v>
      </c>
      <c r="L189" s="32">
        <v>2500</v>
      </c>
      <c r="M189" s="32">
        <v>2500</v>
      </c>
      <c r="N189" s="29">
        <v>2500</v>
      </c>
      <c r="O189" s="29">
        <v>2500</v>
      </c>
      <c r="P189" s="33">
        <v>2500</v>
      </c>
      <c r="Q189" s="34">
        <v>2500</v>
      </c>
      <c r="R189" s="34">
        <v>2500</v>
      </c>
      <c r="S189" s="213">
        <v>2500</v>
      </c>
      <c r="T189" s="209">
        <v>2500</v>
      </c>
      <c r="U189" s="231">
        <v>2500</v>
      </c>
      <c r="V189" s="35">
        <v>2500</v>
      </c>
      <c r="W189" s="36">
        <v>2500</v>
      </c>
      <c r="X189" s="36">
        <v>2500</v>
      </c>
      <c r="Y189" s="28">
        <v>2500</v>
      </c>
      <c r="Z189" s="34">
        <v>2500</v>
      </c>
      <c r="AA189" s="45">
        <v>2750</v>
      </c>
      <c r="AB189" s="94">
        <v>2750</v>
      </c>
      <c r="AC189" s="102">
        <v>2750</v>
      </c>
      <c r="AD189" s="94">
        <v>2750</v>
      </c>
      <c r="AE189" s="94">
        <v>2750</v>
      </c>
      <c r="AF189" s="94">
        <v>2750</v>
      </c>
      <c r="AG189" s="94">
        <v>2750</v>
      </c>
      <c r="AH189" s="94">
        <v>2750</v>
      </c>
      <c r="AI189" s="261">
        <v>2750</v>
      </c>
      <c r="AJ189" s="5">
        <f>IF(AI189&lt;2600,1,0)</f>
        <v>0</v>
      </c>
      <c r="AK189" s="5">
        <f>IF(AI189&lt;2800,1,0)</f>
        <v>1</v>
      </c>
      <c r="AL189" s="5">
        <f>IF(AI189&lt;2600,0,1)</f>
        <v>1</v>
      </c>
      <c r="AM189" s="5">
        <f>IF(AI189&lt;2800,0,1)</f>
        <v>0</v>
      </c>
      <c r="AN189" s="5">
        <f>IF(AI189&lt;2900,0,1)</f>
        <v>0</v>
      </c>
      <c r="AO189" s="5">
        <f>IF(AI189&lt;2950,0,1)</f>
        <v>0</v>
      </c>
      <c r="AP189" s="5">
        <f>IF(AI189&lt;3000,0,1)</f>
        <v>0</v>
      </c>
      <c r="AQ189" s="5">
        <f>IF(AI189=2600,1,0)</f>
        <v>0</v>
      </c>
      <c r="AR189" s="5">
        <f>IF(AI189&gt;2600,1,0)</f>
        <v>1</v>
      </c>
      <c r="AS189" s="5">
        <f>IF(AI189=2800,1,0)</f>
        <v>0</v>
      </c>
    </row>
    <row r="190" spans="1:45" ht="12.75">
      <c r="A190" s="239">
        <v>82014</v>
      </c>
      <c r="B190" s="245" t="s">
        <v>166</v>
      </c>
      <c r="C190" s="232">
        <v>2200</v>
      </c>
      <c r="D190" s="31">
        <v>2200</v>
      </c>
      <c r="E190" s="31">
        <v>2200</v>
      </c>
      <c r="F190" s="31">
        <v>2200</v>
      </c>
      <c r="G190" s="31">
        <v>2200</v>
      </c>
      <c r="H190" s="38">
        <v>2400</v>
      </c>
      <c r="I190" s="31">
        <v>2400</v>
      </c>
      <c r="J190" s="32">
        <v>2400</v>
      </c>
      <c r="K190" s="44">
        <v>2450</v>
      </c>
      <c r="L190" s="32">
        <v>2450</v>
      </c>
      <c r="M190" s="32">
        <v>2450</v>
      </c>
      <c r="N190" s="39">
        <v>2600</v>
      </c>
      <c r="O190" s="29">
        <v>2600</v>
      </c>
      <c r="P190" s="33">
        <v>2600</v>
      </c>
      <c r="Q190" s="28">
        <v>2600</v>
      </c>
      <c r="R190" s="28">
        <v>2600</v>
      </c>
      <c r="S190" s="222">
        <v>2600</v>
      </c>
      <c r="T190" s="209">
        <v>2600</v>
      </c>
      <c r="U190" s="231">
        <v>2600</v>
      </c>
      <c r="V190" s="36">
        <v>2600</v>
      </c>
      <c r="W190" s="36">
        <v>2600</v>
      </c>
      <c r="X190" s="36">
        <v>2600</v>
      </c>
      <c r="Y190" s="28">
        <v>2600</v>
      </c>
      <c r="Z190" s="28">
        <v>2600</v>
      </c>
      <c r="AA190" s="28">
        <v>2600</v>
      </c>
      <c r="AB190" s="94">
        <v>2600</v>
      </c>
      <c r="AC190" s="102">
        <v>2600</v>
      </c>
      <c r="AD190" s="94">
        <v>2600</v>
      </c>
      <c r="AE190" s="94">
        <v>2600</v>
      </c>
      <c r="AF190" s="94">
        <v>2600</v>
      </c>
      <c r="AG190" s="94">
        <v>2600</v>
      </c>
      <c r="AH190" s="94">
        <v>2600</v>
      </c>
      <c r="AI190" s="261">
        <v>2600</v>
      </c>
      <c r="AJ190" s="5">
        <f>IF(AI190&lt;2600,1,0)</f>
        <v>0</v>
      </c>
      <c r="AK190" s="5">
        <f>IF(AI190&lt;2800,1,0)</f>
        <v>1</v>
      </c>
      <c r="AL190" s="5">
        <f>IF(AI190&lt;2600,0,1)</f>
        <v>1</v>
      </c>
      <c r="AM190" s="5">
        <f>IF(AI190&lt;2800,0,1)</f>
        <v>0</v>
      </c>
      <c r="AN190" s="5">
        <f>IF(AI190&lt;2900,0,1)</f>
        <v>0</v>
      </c>
      <c r="AO190" s="5">
        <f>IF(AI190&lt;2950,0,1)</f>
        <v>0</v>
      </c>
      <c r="AP190" s="5">
        <f>IF(AI190&lt;3000,0,1)</f>
        <v>0</v>
      </c>
      <c r="AQ190" s="5">
        <f>IF(AI190=2600,1,0)</f>
        <v>1</v>
      </c>
      <c r="AR190" s="5">
        <f>IF(AI190&gt;2600,1,0)</f>
        <v>0</v>
      </c>
      <c r="AS190" s="5">
        <f>IF(AI190=2800,1,0)</f>
        <v>0</v>
      </c>
    </row>
    <row r="191" spans="1:45" ht="12.75">
      <c r="A191" s="239">
        <v>82032</v>
      </c>
      <c r="B191" s="245" t="s">
        <v>169</v>
      </c>
      <c r="C191" s="232">
        <v>2200</v>
      </c>
      <c r="D191" s="38">
        <v>2700</v>
      </c>
      <c r="E191" s="31">
        <v>2700</v>
      </c>
      <c r="F191" s="31">
        <v>2700</v>
      </c>
      <c r="G191" s="31">
        <v>2700</v>
      </c>
      <c r="H191" s="31">
        <v>2700</v>
      </c>
      <c r="I191" s="31">
        <v>2700</v>
      </c>
      <c r="J191" s="32">
        <v>2700</v>
      </c>
      <c r="K191" s="32">
        <v>2700</v>
      </c>
      <c r="L191" s="32">
        <v>2700</v>
      </c>
      <c r="M191" s="32">
        <v>2700</v>
      </c>
      <c r="N191" s="29">
        <v>2700</v>
      </c>
      <c r="O191" s="29">
        <v>2700</v>
      </c>
      <c r="P191" s="33">
        <v>2700</v>
      </c>
      <c r="Q191" s="34">
        <v>2700</v>
      </c>
      <c r="R191" s="34">
        <v>2700</v>
      </c>
      <c r="S191" s="213">
        <v>2700</v>
      </c>
      <c r="T191" s="209">
        <v>2700</v>
      </c>
      <c r="U191" s="231">
        <v>2700</v>
      </c>
      <c r="V191" s="35">
        <v>2700</v>
      </c>
      <c r="W191" s="36">
        <v>2700</v>
      </c>
      <c r="X191" s="36">
        <v>2700</v>
      </c>
      <c r="Y191" s="28">
        <v>2700</v>
      </c>
      <c r="Z191" s="34">
        <v>2700</v>
      </c>
      <c r="AA191" s="28">
        <v>2700</v>
      </c>
      <c r="AB191" s="94">
        <v>2700</v>
      </c>
      <c r="AC191" s="102">
        <v>2700</v>
      </c>
      <c r="AD191" s="94">
        <v>2700</v>
      </c>
      <c r="AE191" s="94">
        <v>2700</v>
      </c>
      <c r="AF191" s="94">
        <v>2700</v>
      </c>
      <c r="AG191" s="94">
        <v>2700</v>
      </c>
      <c r="AH191" s="94">
        <v>2700</v>
      </c>
      <c r="AI191" s="261">
        <v>2700</v>
      </c>
      <c r="AJ191" s="5">
        <f>IF(AI191&lt;2600,1,0)</f>
        <v>0</v>
      </c>
      <c r="AK191" s="5">
        <f>IF(AI191&lt;2800,1,0)</f>
        <v>1</v>
      </c>
      <c r="AL191" s="5">
        <f>IF(AI191&lt;2600,0,1)</f>
        <v>1</v>
      </c>
      <c r="AM191" s="5">
        <f>IF(AI191&lt;2800,0,1)</f>
        <v>0</v>
      </c>
      <c r="AN191" s="5">
        <f>IF(AI191&lt;2900,0,1)</f>
        <v>0</v>
      </c>
      <c r="AO191" s="5">
        <f>IF(AI191&lt;2950,0,1)</f>
        <v>0</v>
      </c>
      <c r="AP191" s="5">
        <f>IF(AI191&lt;3000,0,1)</f>
        <v>0</v>
      </c>
      <c r="AQ191" s="5">
        <f>IF(AI191=2600,1,0)</f>
        <v>0</v>
      </c>
      <c r="AR191" s="5">
        <f>IF(AI191&gt;2600,1,0)</f>
        <v>1</v>
      </c>
      <c r="AS191" s="5">
        <f>IF(AI191=2800,1,0)</f>
        <v>0</v>
      </c>
    </row>
    <row r="192" spans="1:45" ht="12.75">
      <c r="A192" s="239">
        <v>82036</v>
      </c>
      <c r="B192" s="245" t="s">
        <v>168</v>
      </c>
      <c r="C192" s="231">
        <v>2600</v>
      </c>
      <c r="D192" s="31">
        <v>2600</v>
      </c>
      <c r="E192" s="31">
        <v>2600</v>
      </c>
      <c r="F192" s="31">
        <v>2600</v>
      </c>
      <c r="G192" s="31">
        <v>2600</v>
      </c>
      <c r="H192" s="38">
        <v>3000</v>
      </c>
      <c r="I192" s="31">
        <v>3000</v>
      </c>
      <c r="J192" s="32">
        <v>3000</v>
      </c>
      <c r="K192" s="32">
        <v>3000</v>
      </c>
      <c r="L192" s="32">
        <v>3000</v>
      </c>
      <c r="M192" s="32">
        <v>3000</v>
      </c>
      <c r="N192" s="29">
        <v>3000</v>
      </c>
      <c r="O192" s="29">
        <v>3000</v>
      </c>
      <c r="P192" s="33">
        <v>3000</v>
      </c>
      <c r="Q192" s="34">
        <v>3000</v>
      </c>
      <c r="R192" s="34">
        <v>3000</v>
      </c>
      <c r="S192" s="213">
        <v>3000</v>
      </c>
      <c r="T192" s="209">
        <v>3000</v>
      </c>
      <c r="U192" s="231">
        <v>3000</v>
      </c>
      <c r="V192" s="35">
        <v>3000</v>
      </c>
      <c r="W192" s="36">
        <v>3000</v>
      </c>
      <c r="X192" s="36">
        <v>3000</v>
      </c>
      <c r="Y192" s="28">
        <v>3000</v>
      </c>
      <c r="Z192" s="34">
        <v>3000</v>
      </c>
      <c r="AA192" s="28">
        <v>3000</v>
      </c>
      <c r="AB192" s="94">
        <v>3000</v>
      </c>
      <c r="AC192" s="102">
        <v>3000</v>
      </c>
      <c r="AD192" s="94">
        <v>3000</v>
      </c>
      <c r="AE192" s="94">
        <v>3000</v>
      </c>
      <c r="AF192" s="94">
        <v>3000</v>
      </c>
      <c r="AG192" s="94">
        <v>3000</v>
      </c>
      <c r="AH192" s="94">
        <v>3000</v>
      </c>
      <c r="AI192" s="261">
        <v>3000</v>
      </c>
      <c r="AJ192" s="5">
        <f>IF(AI192&lt;2600,1,0)</f>
        <v>0</v>
      </c>
      <c r="AK192" s="5">
        <f>IF(AI192&lt;2800,1,0)</f>
        <v>0</v>
      </c>
      <c r="AL192" s="5">
        <f>IF(AI192&lt;2600,0,1)</f>
        <v>1</v>
      </c>
      <c r="AM192" s="5">
        <f>IF(AI192&lt;2800,0,1)</f>
        <v>1</v>
      </c>
      <c r="AN192" s="5">
        <f>IF(AI192&lt;2900,0,1)</f>
        <v>1</v>
      </c>
      <c r="AO192" s="5">
        <f>IF(AI192&lt;2950,0,1)</f>
        <v>1</v>
      </c>
      <c r="AP192" s="5">
        <f>IF(AI192&lt;3000,0,1)</f>
        <v>1</v>
      </c>
      <c r="AQ192" s="5">
        <f>IF(AI192=2600,1,0)</f>
        <v>0</v>
      </c>
      <c r="AR192" s="5">
        <f>IF(AI192&gt;2600,1,0)</f>
        <v>1</v>
      </c>
      <c r="AS192" s="5">
        <f>IF(AI192=2800,1,0)</f>
        <v>0</v>
      </c>
    </row>
    <row r="193" spans="1:45" ht="12.75">
      <c r="A193" s="239">
        <v>82037</v>
      </c>
      <c r="B193" s="245" t="s">
        <v>165</v>
      </c>
      <c r="C193" s="232">
        <v>2000</v>
      </c>
      <c r="D193" s="31">
        <v>2000</v>
      </c>
      <c r="E193" s="31">
        <v>2000</v>
      </c>
      <c r="F193" s="31">
        <v>2000</v>
      </c>
      <c r="G193" s="31">
        <v>2000</v>
      </c>
      <c r="H193" s="31">
        <v>2000</v>
      </c>
      <c r="I193" s="31">
        <v>2000</v>
      </c>
      <c r="J193" s="32">
        <v>2000</v>
      </c>
      <c r="K193" s="44">
        <v>2200</v>
      </c>
      <c r="L193" s="32">
        <v>2200</v>
      </c>
      <c r="M193" s="32">
        <v>2200</v>
      </c>
      <c r="N193" s="29">
        <v>2200</v>
      </c>
      <c r="O193" s="29">
        <v>2200</v>
      </c>
      <c r="P193" s="33">
        <v>2200</v>
      </c>
      <c r="Q193" s="28">
        <v>2200</v>
      </c>
      <c r="R193" s="28">
        <v>2200</v>
      </c>
      <c r="S193" s="222">
        <v>2200</v>
      </c>
      <c r="T193" s="209">
        <v>2200</v>
      </c>
      <c r="U193" s="231">
        <v>2200</v>
      </c>
      <c r="V193" s="36">
        <v>2200</v>
      </c>
      <c r="W193" s="36">
        <v>2200</v>
      </c>
      <c r="X193" s="36">
        <v>2200</v>
      </c>
      <c r="Y193" s="28">
        <v>2200</v>
      </c>
      <c r="Z193" s="28">
        <v>2200</v>
      </c>
      <c r="AA193" s="28">
        <v>2200</v>
      </c>
      <c r="AB193" s="99">
        <v>2700</v>
      </c>
      <c r="AC193" s="102">
        <v>2700</v>
      </c>
      <c r="AD193" s="94">
        <v>2700</v>
      </c>
      <c r="AE193" s="94">
        <v>2700</v>
      </c>
      <c r="AF193" s="94">
        <v>2700</v>
      </c>
      <c r="AG193" s="94">
        <v>2700</v>
      </c>
      <c r="AH193" s="94">
        <v>2700</v>
      </c>
      <c r="AI193" s="261">
        <v>2700</v>
      </c>
      <c r="AJ193" s="5">
        <f>IF(AI193&lt;2600,1,0)</f>
        <v>0</v>
      </c>
      <c r="AK193" s="5">
        <f>IF(AI193&lt;2800,1,0)</f>
        <v>1</v>
      </c>
      <c r="AL193" s="5">
        <f>IF(AI193&lt;2600,0,1)</f>
        <v>1</v>
      </c>
      <c r="AM193" s="5">
        <f>IF(AI193&lt;2800,0,1)</f>
        <v>0</v>
      </c>
      <c r="AN193" s="5">
        <f>IF(AI193&lt;2900,0,1)</f>
        <v>0</v>
      </c>
      <c r="AO193" s="5">
        <f>IF(AI193&lt;2950,0,1)</f>
        <v>0</v>
      </c>
      <c r="AP193" s="5">
        <f>IF(AI193&lt;3000,0,1)</f>
        <v>0</v>
      </c>
      <c r="AQ193" s="5">
        <f>IF(AI193=2600,1,0)</f>
        <v>0</v>
      </c>
      <c r="AR193" s="5">
        <f>IF(AI193&gt;2600,1,0)</f>
        <v>1</v>
      </c>
      <c r="AS193" s="5">
        <f>IF(AI193=2800,1,0)</f>
        <v>0</v>
      </c>
    </row>
    <row r="194" spans="1:45" ht="12.75">
      <c r="A194" s="239">
        <v>82038</v>
      </c>
      <c r="B194" s="245" t="s">
        <v>167</v>
      </c>
      <c r="C194" s="231">
        <v>1900</v>
      </c>
      <c r="D194" s="31">
        <v>1900</v>
      </c>
      <c r="E194" s="31">
        <v>1900</v>
      </c>
      <c r="F194" s="31">
        <v>1900</v>
      </c>
      <c r="G194" s="31">
        <v>1900</v>
      </c>
      <c r="H194" s="38">
        <v>2600</v>
      </c>
      <c r="I194" s="31">
        <v>2600</v>
      </c>
      <c r="J194" s="32">
        <v>2600</v>
      </c>
      <c r="K194" s="32">
        <v>2600</v>
      </c>
      <c r="L194" s="32">
        <v>2600</v>
      </c>
      <c r="M194" s="32">
        <v>2600</v>
      </c>
      <c r="N194" s="29">
        <v>2600</v>
      </c>
      <c r="O194" s="29">
        <v>2600</v>
      </c>
      <c r="P194" s="33">
        <v>2600</v>
      </c>
      <c r="Q194" s="34">
        <v>2600</v>
      </c>
      <c r="R194" s="34">
        <v>2600</v>
      </c>
      <c r="S194" s="213">
        <v>2600</v>
      </c>
      <c r="T194" s="211">
        <v>2800</v>
      </c>
      <c r="U194" s="231">
        <v>2800</v>
      </c>
      <c r="V194" s="35">
        <v>2800</v>
      </c>
      <c r="W194" s="36">
        <v>2800</v>
      </c>
      <c r="X194" s="36">
        <v>2800</v>
      </c>
      <c r="Y194" s="28">
        <v>2800</v>
      </c>
      <c r="Z194" s="34">
        <v>2800</v>
      </c>
      <c r="AA194" s="28">
        <v>2800</v>
      </c>
      <c r="AB194" s="94">
        <v>2800</v>
      </c>
      <c r="AC194" s="102">
        <v>2800</v>
      </c>
      <c r="AD194" s="94">
        <v>2800</v>
      </c>
      <c r="AE194" s="178">
        <v>2700</v>
      </c>
      <c r="AF194" s="94">
        <v>2700</v>
      </c>
      <c r="AG194" s="94">
        <v>2700</v>
      </c>
      <c r="AH194" s="94">
        <v>2700</v>
      </c>
      <c r="AI194" s="261">
        <v>2700</v>
      </c>
      <c r="AJ194" s="5">
        <f>IF(AI194&lt;2600,1,0)</f>
        <v>0</v>
      </c>
      <c r="AK194" s="5">
        <f>IF(AI194&lt;2800,1,0)</f>
        <v>1</v>
      </c>
      <c r="AL194" s="5">
        <f>IF(AI194&lt;2600,0,1)</f>
        <v>1</v>
      </c>
      <c r="AM194" s="5">
        <f>IF(AI194&lt;2800,0,1)</f>
        <v>0</v>
      </c>
      <c r="AN194" s="5">
        <f>IF(AI194&lt;2900,0,1)</f>
        <v>0</v>
      </c>
      <c r="AO194" s="5">
        <f>IF(AI194&lt;2950,0,1)</f>
        <v>0</v>
      </c>
      <c r="AP194" s="5">
        <f>IF(AI194&lt;3000,0,1)</f>
        <v>0</v>
      </c>
      <c r="AQ194" s="5">
        <f>IF(AI194=2600,1,0)</f>
        <v>0</v>
      </c>
      <c r="AR194" s="5">
        <f>IF(AI194&gt;2600,1,0)</f>
        <v>1</v>
      </c>
      <c r="AS194" s="5">
        <f>IF(AI194=2800,1,0)</f>
        <v>0</v>
      </c>
    </row>
    <row r="195" spans="1:45" ht="12.75">
      <c r="A195" s="239">
        <v>83012</v>
      </c>
      <c r="B195" s="245" t="s">
        <v>170</v>
      </c>
      <c r="C195" s="231">
        <v>2000</v>
      </c>
      <c r="D195" s="31">
        <v>2000</v>
      </c>
      <c r="E195" s="31">
        <v>2000</v>
      </c>
      <c r="F195" s="31">
        <v>2000</v>
      </c>
      <c r="G195" s="31">
        <v>2000</v>
      </c>
      <c r="H195" s="38">
        <v>2400</v>
      </c>
      <c r="I195" s="31">
        <v>2400</v>
      </c>
      <c r="J195" s="44">
        <v>2600</v>
      </c>
      <c r="K195" s="32">
        <v>2600</v>
      </c>
      <c r="L195" s="32">
        <v>2600</v>
      </c>
      <c r="M195" s="32">
        <v>2600</v>
      </c>
      <c r="N195" s="29">
        <v>2600</v>
      </c>
      <c r="O195" s="29">
        <v>2600</v>
      </c>
      <c r="P195" s="33">
        <v>2600</v>
      </c>
      <c r="Q195" s="34">
        <v>2600</v>
      </c>
      <c r="R195" s="34">
        <v>2600</v>
      </c>
      <c r="S195" s="213">
        <v>2600</v>
      </c>
      <c r="T195" s="209">
        <v>2600</v>
      </c>
      <c r="U195" s="231">
        <v>2600</v>
      </c>
      <c r="V195" s="35">
        <v>2600</v>
      </c>
      <c r="W195" s="36">
        <v>2600</v>
      </c>
      <c r="X195" s="36">
        <v>2600</v>
      </c>
      <c r="Y195" s="28">
        <v>2600</v>
      </c>
      <c r="Z195" s="28">
        <v>2600</v>
      </c>
      <c r="AA195" s="28">
        <v>2600</v>
      </c>
      <c r="AB195" s="94">
        <v>2600</v>
      </c>
      <c r="AC195" s="102">
        <v>2600</v>
      </c>
      <c r="AD195" s="94">
        <v>2600</v>
      </c>
      <c r="AE195" s="94">
        <v>2600</v>
      </c>
      <c r="AF195" s="94">
        <v>2600</v>
      </c>
      <c r="AG195" s="94">
        <v>2600</v>
      </c>
      <c r="AH195" s="94">
        <v>2600</v>
      </c>
      <c r="AI195" s="261">
        <v>2600</v>
      </c>
      <c r="AJ195" s="5">
        <f>IF(AI195&lt;2600,1,0)</f>
        <v>0</v>
      </c>
      <c r="AK195" s="5">
        <f>IF(AI195&lt;2800,1,0)</f>
        <v>1</v>
      </c>
      <c r="AL195" s="5">
        <f>IF(AI195&lt;2600,0,1)</f>
        <v>1</v>
      </c>
      <c r="AM195" s="5">
        <f>IF(AI195&lt;2800,0,1)</f>
        <v>0</v>
      </c>
      <c r="AN195" s="5">
        <f>IF(AI195&lt;2900,0,1)</f>
        <v>0</v>
      </c>
      <c r="AO195" s="5">
        <f>IF(AI195&lt;2950,0,1)</f>
        <v>0</v>
      </c>
      <c r="AP195" s="5">
        <f>IF(AI195&lt;3000,0,1)</f>
        <v>0</v>
      </c>
      <c r="AQ195" s="5">
        <f>IF(AI195=2600,1,0)</f>
        <v>1</v>
      </c>
      <c r="AR195" s="5">
        <f>IF(AI195&gt;2600,1,0)</f>
        <v>0</v>
      </c>
      <c r="AS195" s="5">
        <f>IF(AI195=2800,1,0)</f>
        <v>0</v>
      </c>
    </row>
    <row r="196" spans="1:45" ht="12.75">
      <c r="A196" s="239">
        <v>83013</v>
      </c>
      <c r="B196" s="245" t="s">
        <v>171</v>
      </c>
      <c r="C196" s="231">
        <v>2200</v>
      </c>
      <c r="D196" s="31">
        <v>2200</v>
      </c>
      <c r="E196" s="31">
        <v>2200</v>
      </c>
      <c r="F196" s="31">
        <v>2200</v>
      </c>
      <c r="G196" s="31">
        <v>2200</v>
      </c>
      <c r="H196" s="38">
        <v>2300</v>
      </c>
      <c r="I196" s="31">
        <v>2300</v>
      </c>
      <c r="J196" s="32">
        <v>2300</v>
      </c>
      <c r="K196" s="32">
        <v>2300</v>
      </c>
      <c r="L196" s="32">
        <v>2300</v>
      </c>
      <c r="M196" s="32">
        <v>2300</v>
      </c>
      <c r="N196" s="39">
        <v>2500</v>
      </c>
      <c r="O196" s="29">
        <v>2500</v>
      </c>
      <c r="P196" s="33">
        <v>2500</v>
      </c>
      <c r="Q196" s="34">
        <v>2500</v>
      </c>
      <c r="R196" s="34">
        <v>2500</v>
      </c>
      <c r="S196" s="213">
        <v>2500</v>
      </c>
      <c r="T196" s="209">
        <v>2500</v>
      </c>
      <c r="U196" s="231">
        <v>2500</v>
      </c>
      <c r="V196" s="35">
        <v>2500</v>
      </c>
      <c r="W196" s="36">
        <v>2500</v>
      </c>
      <c r="X196" s="36">
        <v>2500</v>
      </c>
      <c r="Y196" s="28">
        <v>2500</v>
      </c>
      <c r="Z196" s="28">
        <v>2500</v>
      </c>
      <c r="AA196" s="28">
        <v>2500</v>
      </c>
      <c r="AB196" s="94">
        <v>2500</v>
      </c>
      <c r="AC196" s="102">
        <v>2500</v>
      </c>
      <c r="AD196" s="94">
        <v>2500</v>
      </c>
      <c r="AE196" s="94">
        <v>2500</v>
      </c>
      <c r="AF196" s="94">
        <v>2500</v>
      </c>
      <c r="AG196" s="94">
        <v>2500</v>
      </c>
      <c r="AH196" s="94">
        <v>2500</v>
      </c>
      <c r="AI196" s="261">
        <v>2500</v>
      </c>
      <c r="AJ196" s="5">
        <f>IF(AI196&lt;2600,1,0)</f>
        <v>1</v>
      </c>
      <c r="AK196" s="5">
        <f>IF(AI196&lt;2800,1,0)</f>
        <v>1</v>
      </c>
      <c r="AL196" s="5">
        <f>IF(AI196&lt;2600,0,1)</f>
        <v>0</v>
      </c>
      <c r="AM196" s="5">
        <f>IF(AI196&lt;2800,0,1)</f>
        <v>0</v>
      </c>
      <c r="AN196" s="5">
        <f>IF(AI196&lt;2900,0,1)</f>
        <v>0</v>
      </c>
      <c r="AO196" s="5">
        <f>IF(AI196&lt;2950,0,1)</f>
        <v>0</v>
      </c>
      <c r="AP196" s="5">
        <f>IF(AI196&lt;3000,0,1)</f>
        <v>0</v>
      </c>
      <c r="AQ196" s="5">
        <f>IF(AI196=2600,1,0)</f>
        <v>0</v>
      </c>
      <c r="AR196" s="5">
        <f>IF(AI196&gt;2600,1,0)</f>
        <v>0</v>
      </c>
      <c r="AS196" s="5">
        <f>IF(AI196=2800,1,0)</f>
        <v>0</v>
      </c>
    </row>
    <row r="197" spans="1:45" ht="12.75">
      <c r="A197" s="239">
        <v>83028</v>
      </c>
      <c r="B197" s="245" t="s">
        <v>172</v>
      </c>
      <c r="C197" s="231">
        <v>1900</v>
      </c>
      <c r="D197" s="31">
        <v>1900</v>
      </c>
      <c r="E197" s="31">
        <v>1900</v>
      </c>
      <c r="F197" s="31">
        <v>1900</v>
      </c>
      <c r="G197" s="31">
        <v>1900</v>
      </c>
      <c r="H197" s="38">
        <v>2400</v>
      </c>
      <c r="I197" s="31">
        <v>2400</v>
      </c>
      <c r="J197" s="32">
        <v>2400</v>
      </c>
      <c r="K197" s="32">
        <v>2400</v>
      </c>
      <c r="L197" s="32">
        <v>2400</v>
      </c>
      <c r="M197" s="32">
        <v>2400</v>
      </c>
      <c r="N197" s="39">
        <v>2600</v>
      </c>
      <c r="O197" s="29">
        <v>2600</v>
      </c>
      <c r="P197" s="29">
        <v>2600</v>
      </c>
      <c r="Q197" s="28">
        <v>2600</v>
      </c>
      <c r="R197" s="28">
        <v>2600</v>
      </c>
      <c r="S197" s="222">
        <v>2600</v>
      </c>
      <c r="T197" s="209">
        <v>2600</v>
      </c>
      <c r="U197" s="232">
        <v>2800</v>
      </c>
      <c r="V197" s="36">
        <v>2800</v>
      </c>
      <c r="W197" s="36">
        <v>2800</v>
      </c>
      <c r="X197" s="36">
        <v>2800</v>
      </c>
      <c r="Y197" s="28">
        <v>2800</v>
      </c>
      <c r="Z197" s="28">
        <v>2800</v>
      </c>
      <c r="AA197" s="28">
        <v>2800</v>
      </c>
      <c r="AB197" s="94">
        <v>2800</v>
      </c>
      <c r="AC197" s="102">
        <v>2800</v>
      </c>
      <c r="AD197" s="94">
        <v>2800</v>
      </c>
      <c r="AE197" s="94">
        <v>2800</v>
      </c>
      <c r="AF197" s="94">
        <v>2800</v>
      </c>
      <c r="AG197" s="94">
        <v>2800</v>
      </c>
      <c r="AH197" s="94">
        <v>2800</v>
      </c>
      <c r="AI197" s="261">
        <v>2800</v>
      </c>
      <c r="AJ197" s="5">
        <f>IF(AI197&lt;2600,1,0)</f>
        <v>0</v>
      </c>
      <c r="AK197" s="5">
        <f>IF(AI197&lt;2800,1,0)</f>
        <v>0</v>
      </c>
      <c r="AL197" s="5">
        <f>IF(AI197&lt;2600,0,1)</f>
        <v>1</v>
      </c>
      <c r="AM197" s="5">
        <f>IF(AI197&lt;2800,0,1)</f>
        <v>1</v>
      </c>
      <c r="AN197" s="5">
        <f>IF(AI197&lt;2900,0,1)</f>
        <v>0</v>
      </c>
      <c r="AO197" s="5">
        <f>IF(AI197&lt;2950,0,1)</f>
        <v>0</v>
      </c>
      <c r="AP197" s="5">
        <f>IF(AI197&lt;3000,0,1)</f>
        <v>0</v>
      </c>
      <c r="AQ197" s="5">
        <f>IF(AI197=2600,1,0)</f>
        <v>0</v>
      </c>
      <c r="AR197" s="5">
        <f>IF(AI197&gt;2600,1,0)</f>
        <v>1</v>
      </c>
      <c r="AS197" s="5">
        <f>IF(AI197=2800,1,0)</f>
        <v>1</v>
      </c>
    </row>
    <row r="198" spans="1:45" ht="12.75">
      <c r="A198" s="239">
        <v>83031</v>
      </c>
      <c r="B198" s="245" t="s">
        <v>173</v>
      </c>
      <c r="C198" s="232">
        <v>2400</v>
      </c>
      <c r="D198" s="31">
        <v>2400</v>
      </c>
      <c r="E198" s="31">
        <v>2400</v>
      </c>
      <c r="F198" s="31">
        <v>2400</v>
      </c>
      <c r="G198" s="31">
        <v>2400</v>
      </c>
      <c r="H198" s="31">
        <v>2400</v>
      </c>
      <c r="I198" s="31">
        <v>2400</v>
      </c>
      <c r="J198" s="32">
        <v>2400</v>
      </c>
      <c r="K198" s="32">
        <v>2400</v>
      </c>
      <c r="L198" s="32">
        <v>2400</v>
      </c>
      <c r="M198" s="32">
        <v>2400</v>
      </c>
      <c r="N198" s="29">
        <v>2400</v>
      </c>
      <c r="O198" s="29">
        <v>2400</v>
      </c>
      <c r="P198" s="33">
        <v>2400</v>
      </c>
      <c r="Q198" s="28">
        <v>2400</v>
      </c>
      <c r="R198" s="28">
        <v>2400</v>
      </c>
      <c r="S198" s="222">
        <v>2400</v>
      </c>
      <c r="T198" s="209">
        <v>2400</v>
      </c>
      <c r="U198" s="231">
        <v>2400</v>
      </c>
      <c r="V198" s="36">
        <v>2400</v>
      </c>
      <c r="W198" s="36">
        <v>2400</v>
      </c>
      <c r="X198" s="36">
        <v>2400</v>
      </c>
      <c r="Y198" s="28">
        <v>2400</v>
      </c>
      <c r="Z198" s="28">
        <v>2400</v>
      </c>
      <c r="AA198" s="28">
        <v>2400</v>
      </c>
      <c r="AB198" s="94">
        <v>2400</v>
      </c>
      <c r="AC198" s="102">
        <v>2400</v>
      </c>
      <c r="AD198" s="94">
        <v>2400</v>
      </c>
      <c r="AE198" s="94">
        <v>2400</v>
      </c>
      <c r="AF198" s="94">
        <v>2400</v>
      </c>
      <c r="AG198" s="94">
        <v>2400</v>
      </c>
      <c r="AH198" s="94">
        <v>2400</v>
      </c>
      <c r="AI198" s="261">
        <v>2400</v>
      </c>
      <c r="AJ198" s="5">
        <f>IF(AI198&lt;2600,1,0)</f>
        <v>1</v>
      </c>
      <c r="AK198" s="5">
        <f>IF(AI198&lt;2800,1,0)</f>
        <v>1</v>
      </c>
      <c r="AL198" s="5">
        <f>IF(AI198&lt;2600,0,1)</f>
        <v>0</v>
      </c>
      <c r="AM198" s="5">
        <f>IF(AI198&lt;2800,0,1)</f>
        <v>0</v>
      </c>
      <c r="AN198" s="5">
        <f>IF(AI198&lt;2900,0,1)</f>
        <v>0</v>
      </c>
      <c r="AO198" s="5">
        <f>IF(AI198&lt;2950,0,1)</f>
        <v>0</v>
      </c>
      <c r="AP198" s="5">
        <f>IF(AI198&lt;3000,0,1)</f>
        <v>0</v>
      </c>
      <c r="AQ198" s="5">
        <f>IF(AI198=2600,1,0)</f>
        <v>0</v>
      </c>
      <c r="AR198" s="5">
        <f>IF(AI198&gt;2600,1,0)</f>
        <v>0</v>
      </c>
      <c r="AS198" s="5">
        <f>IF(AI198=2800,1,0)</f>
        <v>0</v>
      </c>
    </row>
    <row r="199" spans="1:45" ht="12.75">
      <c r="A199" s="239">
        <v>83034</v>
      </c>
      <c r="B199" s="245" t="s">
        <v>257</v>
      </c>
      <c r="C199" s="231">
        <v>2100</v>
      </c>
      <c r="D199" s="31">
        <v>2100</v>
      </c>
      <c r="E199" s="38">
        <v>2500</v>
      </c>
      <c r="F199" s="31">
        <v>2500</v>
      </c>
      <c r="G199" s="31">
        <v>2500</v>
      </c>
      <c r="H199" s="31">
        <v>2500</v>
      </c>
      <c r="I199" s="31">
        <v>2500</v>
      </c>
      <c r="J199" s="32">
        <v>2500</v>
      </c>
      <c r="K199" s="32">
        <v>2500</v>
      </c>
      <c r="L199" s="32">
        <v>2500</v>
      </c>
      <c r="M199" s="32">
        <v>2500</v>
      </c>
      <c r="N199" s="29">
        <v>2500</v>
      </c>
      <c r="O199" s="29">
        <v>2500</v>
      </c>
      <c r="P199" s="33">
        <v>2500</v>
      </c>
      <c r="Q199" s="28">
        <v>2500</v>
      </c>
      <c r="R199" s="28">
        <v>2500</v>
      </c>
      <c r="S199" s="222">
        <v>2500</v>
      </c>
      <c r="T199" s="209">
        <v>2500</v>
      </c>
      <c r="U199" s="231">
        <v>2500</v>
      </c>
      <c r="V199" s="36">
        <v>2500</v>
      </c>
      <c r="W199" s="36">
        <v>2500</v>
      </c>
      <c r="X199" s="36">
        <v>2500</v>
      </c>
      <c r="Y199" s="28">
        <v>2500</v>
      </c>
      <c r="Z199" s="28">
        <v>2500</v>
      </c>
      <c r="AA199" s="28">
        <v>2500</v>
      </c>
      <c r="AB199" s="94">
        <v>2500</v>
      </c>
      <c r="AC199" s="102">
        <v>2500</v>
      </c>
      <c r="AD199" s="99">
        <v>2600</v>
      </c>
      <c r="AE199" s="178">
        <v>2500</v>
      </c>
      <c r="AF199" s="94">
        <v>2500</v>
      </c>
      <c r="AG199" s="94">
        <v>2500</v>
      </c>
      <c r="AH199" s="94">
        <v>2500</v>
      </c>
      <c r="AI199" s="261">
        <v>2500</v>
      </c>
      <c r="AJ199" s="5">
        <f>IF(AI199&lt;2600,1,0)</f>
        <v>1</v>
      </c>
      <c r="AK199" s="5">
        <f>IF(AI199&lt;2800,1,0)</f>
        <v>1</v>
      </c>
      <c r="AL199" s="5">
        <f>IF(AI199&lt;2600,0,1)</f>
        <v>0</v>
      </c>
      <c r="AM199" s="5">
        <f>IF(AI199&lt;2800,0,1)</f>
        <v>0</v>
      </c>
      <c r="AN199" s="5">
        <f>IF(AI199&lt;2900,0,1)</f>
        <v>0</v>
      </c>
      <c r="AO199" s="5">
        <f>IF(AI199&lt;2950,0,1)</f>
        <v>0</v>
      </c>
      <c r="AP199" s="5">
        <f>IF(AI199&lt;3000,0,1)</f>
        <v>0</v>
      </c>
      <c r="AQ199" s="5">
        <f>IF(AI199=2600,1,0)</f>
        <v>0</v>
      </c>
      <c r="AR199" s="5">
        <f>IF(AI199&gt;2600,1,0)</f>
        <v>0</v>
      </c>
      <c r="AS199" s="5">
        <f>IF(AI199=2800,1,0)</f>
        <v>0</v>
      </c>
    </row>
    <row r="200" spans="1:45" ht="12.75">
      <c r="A200" s="239">
        <v>83040</v>
      </c>
      <c r="B200" s="245" t="s">
        <v>175</v>
      </c>
      <c r="C200" s="231">
        <v>1700</v>
      </c>
      <c r="D200" s="38">
        <v>2000</v>
      </c>
      <c r="E200" s="31">
        <v>2000</v>
      </c>
      <c r="F200" s="31">
        <v>2000</v>
      </c>
      <c r="G200" s="31">
        <v>2000</v>
      </c>
      <c r="H200" s="38">
        <v>2200</v>
      </c>
      <c r="I200" s="31">
        <v>2200</v>
      </c>
      <c r="J200" s="32">
        <v>2200</v>
      </c>
      <c r="K200" s="32">
        <v>2200</v>
      </c>
      <c r="L200" s="32">
        <v>2200</v>
      </c>
      <c r="M200" s="32">
        <v>2200</v>
      </c>
      <c r="N200" s="39">
        <v>2600</v>
      </c>
      <c r="O200" s="29">
        <v>2600</v>
      </c>
      <c r="P200" s="33">
        <v>2600</v>
      </c>
      <c r="Q200" s="28">
        <v>2600</v>
      </c>
      <c r="R200" s="28">
        <v>2600</v>
      </c>
      <c r="S200" s="222">
        <v>2600</v>
      </c>
      <c r="T200" s="209">
        <v>2600</v>
      </c>
      <c r="U200" s="231">
        <v>2600</v>
      </c>
      <c r="V200" s="36">
        <v>2600</v>
      </c>
      <c r="W200" s="36">
        <v>2600</v>
      </c>
      <c r="X200" s="36">
        <v>2600</v>
      </c>
      <c r="Y200" s="28">
        <v>2600</v>
      </c>
      <c r="Z200" s="28">
        <v>2600</v>
      </c>
      <c r="AA200" s="28">
        <v>2600</v>
      </c>
      <c r="AB200" s="94">
        <v>2600</v>
      </c>
      <c r="AC200" s="102">
        <v>2600</v>
      </c>
      <c r="AD200" s="94">
        <v>2600</v>
      </c>
      <c r="AE200" s="94">
        <v>2600</v>
      </c>
      <c r="AF200" s="94">
        <v>2600</v>
      </c>
      <c r="AG200" s="94">
        <v>2600</v>
      </c>
      <c r="AH200" s="94">
        <v>2600</v>
      </c>
      <c r="AI200" s="261">
        <v>2600</v>
      </c>
      <c r="AJ200" s="5">
        <f>IF(AI200&lt;2600,1,0)</f>
        <v>0</v>
      </c>
      <c r="AK200" s="5">
        <f>IF(AI200&lt;2800,1,0)</f>
        <v>1</v>
      </c>
      <c r="AL200" s="5">
        <f>IF(AI200&lt;2600,0,1)</f>
        <v>1</v>
      </c>
      <c r="AM200" s="5">
        <f>IF(AI200&lt;2800,0,1)</f>
        <v>0</v>
      </c>
      <c r="AN200" s="5">
        <f>IF(AI200&lt;2900,0,1)</f>
        <v>0</v>
      </c>
      <c r="AO200" s="5">
        <f>IF(AI200&lt;2950,0,1)</f>
        <v>0</v>
      </c>
      <c r="AP200" s="5">
        <f>IF(AI200&lt;3000,0,1)</f>
        <v>0</v>
      </c>
      <c r="AQ200" s="5">
        <f>IF(AI200=2600,1,0)</f>
        <v>1</v>
      </c>
      <c r="AR200" s="5">
        <f>IF(AI200&gt;2600,1,0)</f>
        <v>0</v>
      </c>
      <c r="AS200" s="5">
        <f>IF(AI200=2800,1,0)</f>
        <v>0</v>
      </c>
    </row>
    <row r="201" spans="1:45" ht="12.75">
      <c r="A201" s="239">
        <v>83044</v>
      </c>
      <c r="B201" s="245" t="s">
        <v>176</v>
      </c>
      <c r="C201" s="231">
        <v>2600</v>
      </c>
      <c r="D201" s="31">
        <v>2600</v>
      </c>
      <c r="E201" s="42">
        <v>2400</v>
      </c>
      <c r="F201" s="42">
        <v>2350</v>
      </c>
      <c r="G201" s="31">
        <v>2350</v>
      </c>
      <c r="H201" s="31">
        <v>2350</v>
      </c>
      <c r="I201" s="38">
        <v>2500</v>
      </c>
      <c r="J201" s="32">
        <v>2500</v>
      </c>
      <c r="K201" s="32">
        <v>2500</v>
      </c>
      <c r="L201" s="32">
        <v>2500</v>
      </c>
      <c r="M201" s="32">
        <v>2500</v>
      </c>
      <c r="N201" s="29">
        <v>2570</v>
      </c>
      <c r="O201" s="29">
        <v>2570</v>
      </c>
      <c r="P201" s="33">
        <v>2570</v>
      </c>
      <c r="Q201" s="34">
        <v>2570</v>
      </c>
      <c r="R201" s="34">
        <v>2570</v>
      </c>
      <c r="S201" s="213">
        <v>2570</v>
      </c>
      <c r="T201" s="209">
        <v>2570</v>
      </c>
      <c r="U201" s="231">
        <v>2570</v>
      </c>
      <c r="V201" s="35">
        <v>2570</v>
      </c>
      <c r="W201" s="36">
        <v>2570</v>
      </c>
      <c r="X201" s="36">
        <v>2570</v>
      </c>
      <c r="Y201" s="28">
        <v>2570</v>
      </c>
      <c r="Z201" s="34">
        <v>2570</v>
      </c>
      <c r="AA201" s="28">
        <v>2570</v>
      </c>
      <c r="AB201" s="94">
        <v>2570</v>
      </c>
      <c r="AC201" s="102">
        <v>2570</v>
      </c>
      <c r="AD201" s="94">
        <v>2570</v>
      </c>
      <c r="AE201" s="94">
        <v>2570</v>
      </c>
      <c r="AF201" s="94">
        <v>2570</v>
      </c>
      <c r="AG201" s="94">
        <v>2570</v>
      </c>
      <c r="AH201" s="94">
        <v>2570</v>
      </c>
      <c r="AI201" s="261">
        <v>2570</v>
      </c>
      <c r="AJ201" s="5">
        <f>IF(AI201&lt;2600,1,0)</f>
        <v>1</v>
      </c>
      <c r="AK201" s="5">
        <f>IF(AI201&lt;2800,1,0)</f>
        <v>1</v>
      </c>
      <c r="AL201" s="5">
        <f>IF(AI201&lt;2600,0,1)</f>
        <v>0</v>
      </c>
      <c r="AM201" s="5">
        <f>IF(AI201&lt;2800,0,1)</f>
        <v>0</v>
      </c>
      <c r="AN201" s="5">
        <f>IF(AI201&lt;2900,0,1)</f>
        <v>0</v>
      </c>
      <c r="AO201" s="5">
        <f>IF(AI201&lt;2950,0,1)</f>
        <v>0</v>
      </c>
      <c r="AP201" s="5">
        <f>IF(AI201&lt;3000,0,1)</f>
        <v>0</v>
      </c>
      <c r="AQ201" s="5">
        <f>IF(AI201=2600,1,0)</f>
        <v>0</v>
      </c>
      <c r="AR201" s="5">
        <f>IF(AI201&gt;2600,1,0)</f>
        <v>0</v>
      </c>
      <c r="AS201" s="5">
        <f>IF(AI201=2800,1,0)</f>
        <v>0</v>
      </c>
    </row>
    <row r="202" spans="1:45" ht="12.75">
      <c r="A202" s="239">
        <v>83049</v>
      </c>
      <c r="B202" s="245" t="s">
        <v>177</v>
      </c>
      <c r="C202" s="231">
        <v>1950</v>
      </c>
      <c r="D202" s="31">
        <v>1950</v>
      </c>
      <c r="E202" s="31">
        <v>1950</v>
      </c>
      <c r="F202" s="31">
        <v>1950</v>
      </c>
      <c r="G202" s="31">
        <v>1950</v>
      </c>
      <c r="H202" s="38">
        <v>2300</v>
      </c>
      <c r="I202" s="31">
        <v>2300</v>
      </c>
      <c r="J202" s="32">
        <v>2300</v>
      </c>
      <c r="K202" s="32">
        <v>2300</v>
      </c>
      <c r="L202" s="32">
        <v>2300</v>
      </c>
      <c r="M202" s="32">
        <v>2300</v>
      </c>
      <c r="N202" s="29">
        <v>2300</v>
      </c>
      <c r="O202" s="39">
        <v>2600</v>
      </c>
      <c r="P202" s="33">
        <v>2600</v>
      </c>
      <c r="Q202" s="34">
        <v>2600</v>
      </c>
      <c r="R202" s="34">
        <v>2600</v>
      </c>
      <c r="S202" s="213">
        <v>2600</v>
      </c>
      <c r="T202" s="209">
        <v>2600</v>
      </c>
      <c r="U202" s="231">
        <v>2600</v>
      </c>
      <c r="V202" s="35">
        <v>2600</v>
      </c>
      <c r="W202" s="36">
        <v>2600</v>
      </c>
      <c r="X202" s="36">
        <v>2600</v>
      </c>
      <c r="Y202" s="28">
        <v>2600</v>
      </c>
      <c r="Z202" s="34">
        <v>2600</v>
      </c>
      <c r="AA202" s="45">
        <v>2800</v>
      </c>
      <c r="AB202" s="94">
        <v>2800</v>
      </c>
      <c r="AC202" s="102">
        <v>2800</v>
      </c>
      <c r="AD202" s="94">
        <v>2800</v>
      </c>
      <c r="AE202" s="94">
        <v>2800</v>
      </c>
      <c r="AF202" s="94">
        <v>2800</v>
      </c>
      <c r="AG202" s="94">
        <v>2800</v>
      </c>
      <c r="AH202" s="94">
        <v>2800</v>
      </c>
      <c r="AI202" s="261">
        <v>2800</v>
      </c>
      <c r="AJ202" s="5">
        <f>IF(AI202&lt;2600,1,0)</f>
        <v>0</v>
      </c>
      <c r="AK202" s="5">
        <f>IF(AI202&lt;2800,1,0)</f>
        <v>0</v>
      </c>
      <c r="AL202" s="5">
        <f>IF(AI202&lt;2600,0,1)</f>
        <v>1</v>
      </c>
      <c r="AM202" s="5">
        <f>IF(AI202&lt;2800,0,1)</f>
        <v>1</v>
      </c>
      <c r="AN202" s="5">
        <f>IF(AI202&lt;2900,0,1)</f>
        <v>0</v>
      </c>
      <c r="AO202" s="5">
        <f>IF(AI202&lt;2950,0,1)</f>
        <v>0</v>
      </c>
      <c r="AP202" s="5">
        <f>IF(AI202&lt;3000,0,1)</f>
        <v>0</v>
      </c>
      <c r="AQ202" s="5">
        <f>IF(AI202=2600,1,0)</f>
        <v>0</v>
      </c>
      <c r="AR202" s="5">
        <f>IF(AI202&gt;2600,1,0)</f>
        <v>1</v>
      </c>
      <c r="AS202" s="5">
        <f>IF(AI202=2800,1,0)</f>
        <v>1</v>
      </c>
    </row>
    <row r="203" spans="1:45" ht="12.75">
      <c r="A203" s="239">
        <v>83055</v>
      </c>
      <c r="B203" s="245" t="s">
        <v>174</v>
      </c>
      <c r="C203" s="231">
        <v>1950</v>
      </c>
      <c r="D203" s="31">
        <v>1950</v>
      </c>
      <c r="E203" s="31">
        <v>1950</v>
      </c>
      <c r="F203" s="31">
        <v>1950</v>
      </c>
      <c r="G203" s="31">
        <v>1950</v>
      </c>
      <c r="H203" s="31">
        <v>1950</v>
      </c>
      <c r="I203" s="31">
        <v>1950</v>
      </c>
      <c r="J203" s="32">
        <v>1950</v>
      </c>
      <c r="K203" s="32">
        <v>1950</v>
      </c>
      <c r="L203" s="32">
        <v>1950</v>
      </c>
      <c r="M203" s="32">
        <v>1950</v>
      </c>
      <c r="N203" s="29">
        <v>1950</v>
      </c>
      <c r="O203" s="29">
        <v>1950</v>
      </c>
      <c r="P203" s="33">
        <v>1950</v>
      </c>
      <c r="Q203" s="28">
        <v>1950</v>
      </c>
      <c r="R203" s="28">
        <v>1950</v>
      </c>
      <c r="S203" s="222">
        <v>1950</v>
      </c>
      <c r="T203" s="209">
        <v>1950</v>
      </c>
      <c r="U203" s="231">
        <v>1950</v>
      </c>
      <c r="V203" s="36">
        <v>1950</v>
      </c>
      <c r="W203" s="36">
        <v>1950</v>
      </c>
      <c r="X203" s="36">
        <v>1950</v>
      </c>
      <c r="Y203" s="28">
        <v>1950</v>
      </c>
      <c r="Z203" s="28">
        <v>1950</v>
      </c>
      <c r="AA203" s="28">
        <v>1950</v>
      </c>
      <c r="AB203" s="94">
        <v>1950</v>
      </c>
      <c r="AC203" s="102">
        <v>1950</v>
      </c>
      <c r="AD203" s="94">
        <v>1950</v>
      </c>
      <c r="AE203" s="94">
        <v>1950</v>
      </c>
      <c r="AF203" s="94">
        <v>1950</v>
      </c>
      <c r="AG203" s="94">
        <v>1950</v>
      </c>
      <c r="AH203" s="94">
        <v>1950</v>
      </c>
      <c r="AI203" s="261">
        <v>1950</v>
      </c>
      <c r="AJ203" s="5">
        <f>IF(AI203&lt;2600,1,0)</f>
        <v>1</v>
      </c>
      <c r="AK203" s="5">
        <f>IF(AI203&lt;2800,1,0)</f>
        <v>1</v>
      </c>
      <c r="AL203" s="5">
        <f>IF(AI203&lt;2600,0,1)</f>
        <v>0</v>
      </c>
      <c r="AM203" s="5">
        <f>IF(AI203&lt;2800,0,1)</f>
        <v>0</v>
      </c>
      <c r="AN203" s="5">
        <f>IF(AI203&lt;2900,0,1)</f>
        <v>0</v>
      </c>
      <c r="AO203" s="5">
        <f>IF(AI203&lt;2950,0,1)</f>
        <v>0</v>
      </c>
      <c r="AP203" s="5">
        <f>IF(AI203&lt;3000,0,1)</f>
        <v>0</v>
      </c>
      <c r="AQ203" s="5">
        <f>IF(AI203=2600,1,0)</f>
        <v>0</v>
      </c>
      <c r="AR203" s="5">
        <f>IF(AI203&gt;2600,1,0)</f>
        <v>0</v>
      </c>
      <c r="AS203" s="5">
        <f>IF(AI203=2800,1,0)</f>
        <v>0</v>
      </c>
    </row>
    <row r="204" spans="1:45" ht="12.75">
      <c r="A204" s="239">
        <v>84009</v>
      </c>
      <c r="B204" s="245" t="s">
        <v>178</v>
      </c>
      <c r="C204" s="231">
        <v>1700</v>
      </c>
      <c r="D204" s="31">
        <v>1700</v>
      </c>
      <c r="E204" s="31">
        <v>1700</v>
      </c>
      <c r="F204" s="31">
        <v>1700</v>
      </c>
      <c r="G204" s="31">
        <v>1700</v>
      </c>
      <c r="H204" s="38">
        <v>2300</v>
      </c>
      <c r="I204" s="31">
        <v>2300</v>
      </c>
      <c r="J204" s="32">
        <v>2300</v>
      </c>
      <c r="K204" s="32">
        <v>2300</v>
      </c>
      <c r="L204" s="32">
        <v>2300</v>
      </c>
      <c r="M204" s="32">
        <v>2300</v>
      </c>
      <c r="N204" s="39">
        <v>2500</v>
      </c>
      <c r="O204" s="29">
        <v>2500</v>
      </c>
      <c r="P204" s="41">
        <v>2600</v>
      </c>
      <c r="Q204" s="34">
        <v>2600</v>
      </c>
      <c r="R204" s="34">
        <v>2600</v>
      </c>
      <c r="S204" s="213">
        <v>2600</v>
      </c>
      <c r="T204" s="209">
        <v>2600</v>
      </c>
      <c r="U204" s="233">
        <v>2600</v>
      </c>
      <c r="V204" s="35">
        <v>2600</v>
      </c>
      <c r="W204" s="36">
        <v>2600</v>
      </c>
      <c r="X204" s="36">
        <v>2600</v>
      </c>
      <c r="Y204" s="28">
        <v>2600</v>
      </c>
      <c r="Z204" s="34">
        <v>2600</v>
      </c>
      <c r="AA204" s="28">
        <v>2600</v>
      </c>
      <c r="AB204" s="94">
        <v>2600</v>
      </c>
      <c r="AC204" s="102">
        <v>2600</v>
      </c>
      <c r="AD204" s="94">
        <v>2600</v>
      </c>
      <c r="AE204" s="94">
        <v>2600</v>
      </c>
      <c r="AF204" s="94">
        <v>2600</v>
      </c>
      <c r="AG204" s="94">
        <v>2600</v>
      </c>
      <c r="AH204" s="94">
        <v>2600</v>
      </c>
      <c r="AI204" s="261">
        <v>2600</v>
      </c>
      <c r="AJ204" s="5">
        <f>IF(AI204&lt;2600,1,0)</f>
        <v>0</v>
      </c>
      <c r="AK204" s="5">
        <f>IF(AI204&lt;2800,1,0)</f>
        <v>1</v>
      </c>
      <c r="AL204" s="5">
        <f>IF(AI204&lt;2600,0,1)</f>
        <v>1</v>
      </c>
      <c r="AM204" s="5">
        <f>IF(AI204&lt;2800,0,1)</f>
        <v>0</v>
      </c>
      <c r="AN204" s="5">
        <f>IF(AI204&lt;2900,0,1)</f>
        <v>0</v>
      </c>
      <c r="AO204" s="5">
        <f>IF(AI204&lt;2950,0,1)</f>
        <v>0</v>
      </c>
      <c r="AP204" s="5">
        <f>IF(AI204&lt;3000,0,1)</f>
        <v>0</v>
      </c>
      <c r="AQ204" s="5">
        <f>IF(AI204=2600,1,0)</f>
        <v>1</v>
      </c>
      <c r="AR204" s="5">
        <f>IF(AI204&gt;2600,1,0)</f>
        <v>0</v>
      </c>
      <c r="AS204" s="5">
        <f>IF(AI204=2800,1,0)</f>
        <v>0</v>
      </c>
    </row>
    <row r="205" spans="1:45" ht="12.75">
      <c r="A205" s="239">
        <v>84010</v>
      </c>
      <c r="B205" s="245" t="s">
        <v>179</v>
      </c>
      <c r="C205" s="231">
        <v>1700</v>
      </c>
      <c r="D205" s="38">
        <v>2200</v>
      </c>
      <c r="E205" s="31">
        <v>2200</v>
      </c>
      <c r="F205" s="31">
        <v>2200</v>
      </c>
      <c r="G205" s="31">
        <v>2200</v>
      </c>
      <c r="H205" s="31">
        <v>2200</v>
      </c>
      <c r="I205" s="38">
        <v>2500</v>
      </c>
      <c r="J205" s="32">
        <v>2500</v>
      </c>
      <c r="K205" s="32">
        <v>2500</v>
      </c>
      <c r="L205" s="32">
        <v>2500</v>
      </c>
      <c r="M205" s="32">
        <v>2500</v>
      </c>
      <c r="N205" s="29">
        <v>2500</v>
      </c>
      <c r="O205" s="29">
        <v>2500</v>
      </c>
      <c r="P205" s="33">
        <v>2500</v>
      </c>
      <c r="Q205" s="34">
        <v>2500</v>
      </c>
      <c r="R205" s="34">
        <v>2500</v>
      </c>
      <c r="S205" s="213">
        <v>2500</v>
      </c>
      <c r="T205" s="209">
        <v>2500</v>
      </c>
      <c r="U205" s="231">
        <v>2500</v>
      </c>
      <c r="V205" s="35">
        <v>2500</v>
      </c>
      <c r="W205" s="36">
        <v>2500</v>
      </c>
      <c r="X205" s="50">
        <v>2800</v>
      </c>
      <c r="Y205" s="28">
        <v>2800</v>
      </c>
      <c r="Z205" s="28">
        <v>2800</v>
      </c>
      <c r="AA205" s="28">
        <v>2800</v>
      </c>
      <c r="AB205" s="94">
        <v>2800</v>
      </c>
      <c r="AC205" s="102">
        <v>2800</v>
      </c>
      <c r="AD205" s="94">
        <v>2800</v>
      </c>
      <c r="AE205" s="94">
        <v>2800</v>
      </c>
      <c r="AF205" s="94">
        <v>2800</v>
      </c>
      <c r="AG205" s="94">
        <v>2800</v>
      </c>
      <c r="AH205" s="94">
        <v>2800</v>
      </c>
      <c r="AI205" s="261">
        <v>2800</v>
      </c>
      <c r="AJ205" s="5">
        <f>IF(AI205&lt;2600,1,0)</f>
        <v>0</v>
      </c>
      <c r="AK205" s="5">
        <f>IF(AI205&lt;2800,1,0)</f>
        <v>0</v>
      </c>
      <c r="AL205" s="5">
        <f>IF(AI205&lt;2600,0,1)</f>
        <v>1</v>
      </c>
      <c r="AM205" s="5">
        <f>IF(AI205&lt;2800,0,1)</f>
        <v>1</v>
      </c>
      <c r="AN205" s="5">
        <f>IF(AI205&lt;2900,0,1)</f>
        <v>0</v>
      </c>
      <c r="AO205" s="5">
        <f>IF(AI205&lt;2950,0,1)</f>
        <v>0</v>
      </c>
      <c r="AP205" s="5">
        <f>IF(AI205&lt;3000,0,1)</f>
        <v>0</v>
      </c>
      <c r="AQ205" s="5">
        <f>IF(AI205=2600,1,0)</f>
        <v>0</v>
      </c>
      <c r="AR205" s="5">
        <f>IF(AI205&gt;2600,1,0)</f>
        <v>1</v>
      </c>
      <c r="AS205" s="5">
        <f>IF(AI205=2800,1,0)</f>
        <v>1</v>
      </c>
    </row>
    <row r="206" spans="1:45" ht="12.75">
      <c r="A206" s="239">
        <v>84016</v>
      </c>
      <c r="B206" s="245" t="s">
        <v>180</v>
      </c>
      <c r="C206" s="231">
        <v>1700</v>
      </c>
      <c r="D206" s="31">
        <v>1700</v>
      </c>
      <c r="E206" s="31">
        <v>1700</v>
      </c>
      <c r="F206" s="31">
        <v>1700</v>
      </c>
      <c r="G206" s="31">
        <v>1700</v>
      </c>
      <c r="H206" s="31">
        <v>1700</v>
      </c>
      <c r="I206" s="31">
        <v>1700</v>
      </c>
      <c r="J206" s="44">
        <v>1900</v>
      </c>
      <c r="K206" s="32">
        <v>1900</v>
      </c>
      <c r="L206" s="32">
        <v>1900</v>
      </c>
      <c r="M206" s="32">
        <v>1900</v>
      </c>
      <c r="N206" s="29">
        <v>1900</v>
      </c>
      <c r="O206" s="29">
        <v>1900</v>
      </c>
      <c r="P206" s="33">
        <v>1900</v>
      </c>
      <c r="Q206" s="34">
        <v>1900</v>
      </c>
      <c r="R206" s="34">
        <v>1900</v>
      </c>
      <c r="S206" s="213">
        <v>1900</v>
      </c>
      <c r="T206" s="209">
        <v>1900</v>
      </c>
      <c r="U206" s="231">
        <v>1900</v>
      </c>
      <c r="V206" s="35">
        <v>1900</v>
      </c>
      <c r="W206" s="36">
        <v>1900</v>
      </c>
      <c r="X206" s="36">
        <v>1900</v>
      </c>
      <c r="Y206" s="28">
        <v>1900</v>
      </c>
      <c r="Z206" s="28">
        <v>1900</v>
      </c>
      <c r="AA206" s="28">
        <v>1900</v>
      </c>
      <c r="AB206" s="94">
        <v>1900</v>
      </c>
      <c r="AC206" s="102">
        <v>1900</v>
      </c>
      <c r="AD206" s="94">
        <v>1900</v>
      </c>
      <c r="AE206" s="94">
        <v>1900</v>
      </c>
      <c r="AF206" s="94">
        <v>1900</v>
      </c>
      <c r="AG206" s="94">
        <v>1900</v>
      </c>
      <c r="AH206" s="94">
        <v>1900</v>
      </c>
      <c r="AI206" s="261">
        <v>1900</v>
      </c>
      <c r="AJ206" s="5">
        <f>IF(AI206&lt;2600,1,0)</f>
        <v>1</v>
      </c>
      <c r="AK206" s="5">
        <f>IF(AI206&lt;2800,1,0)</f>
        <v>1</v>
      </c>
      <c r="AL206" s="5">
        <f>IF(AI206&lt;2600,0,1)</f>
        <v>0</v>
      </c>
      <c r="AM206" s="5">
        <f>IF(AI206&lt;2800,0,1)</f>
        <v>0</v>
      </c>
      <c r="AN206" s="5">
        <f>IF(AI206&lt;2900,0,1)</f>
        <v>0</v>
      </c>
      <c r="AO206" s="5">
        <f>IF(AI206&lt;2950,0,1)</f>
        <v>0</v>
      </c>
      <c r="AP206" s="5">
        <f>IF(AI206&lt;3000,0,1)</f>
        <v>0</v>
      </c>
      <c r="AQ206" s="5">
        <f>IF(AI206=2600,1,0)</f>
        <v>0</v>
      </c>
      <c r="AR206" s="5">
        <f>IF(AI206&gt;2600,1,0)</f>
        <v>0</v>
      </c>
      <c r="AS206" s="5">
        <f>IF(AI206=2800,1,0)</f>
        <v>0</v>
      </c>
    </row>
    <row r="207" spans="1:45" ht="12.75">
      <c r="A207" s="239">
        <v>84029</v>
      </c>
      <c r="B207" s="245" t="s">
        <v>181</v>
      </c>
      <c r="C207" s="231">
        <v>1700</v>
      </c>
      <c r="D207" s="31">
        <v>1700</v>
      </c>
      <c r="E207" s="31">
        <v>1700</v>
      </c>
      <c r="F207" s="31">
        <v>1700</v>
      </c>
      <c r="G207" s="31">
        <v>1700</v>
      </c>
      <c r="H207" s="38">
        <v>2000</v>
      </c>
      <c r="I207" s="38">
        <v>2500</v>
      </c>
      <c r="J207" s="32">
        <v>2500</v>
      </c>
      <c r="K207" s="32">
        <v>2500</v>
      </c>
      <c r="L207" s="32">
        <v>2500</v>
      </c>
      <c r="M207" s="44">
        <v>2600</v>
      </c>
      <c r="N207" s="29">
        <v>2600</v>
      </c>
      <c r="O207" s="29">
        <v>2600</v>
      </c>
      <c r="P207" s="33">
        <v>2600</v>
      </c>
      <c r="Q207" s="28">
        <v>2600</v>
      </c>
      <c r="R207" s="28">
        <v>2600</v>
      </c>
      <c r="S207" s="222">
        <v>2600</v>
      </c>
      <c r="T207" s="209">
        <v>2600</v>
      </c>
      <c r="U207" s="231">
        <v>2600</v>
      </c>
      <c r="V207" s="36">
        <v>2600</v>
      </c>
      <c r="W207" s="36">
        <v>2600</v>
      </c>
      <c r="X207" s="36">
        <v>2600</v>
      </c>
      <c r="Y207" s="28">
        <v>2600</v>
      </c>
      <c r="Z207" s="28">
        <v>2600</v>
      </c>
      <c r="AA207" s="28">
        <v>2600</v>
      </c>
      <c r="AB207" s="94">
        <v>2600</v>
      </c>
      <c r="AC207" s="102">
        <v>2600</v>
      </c>
      <c r="AD207" s="94">
        <v>2600</v>
      </c>
      <c r="AE207" s="94">
        <v>2600</v>
      </c>
      <c r="AF207" s="94">
        <v>2600</v>
      </c>
      <c r="AG207" s="94">
        <v>2600</v>
      </c>
      <c r="AH207" s="94">
        <v>2600</v>
      </c>
      <c r="AI207" s="261">
        <v>2600</v>
      </c>
      <c r="AJ207" s="5">
        <f>IF(AI207&lt;2600,1,0)</f>
        <v>0</v>
      </c>
      <c r="AK207" s="5">
        <f>IF(AI207&lt;2800,1,0)</f>
        <v>1</v>
      </c>
      <c r="AL207" s="5">
        <f>IF(AI207&lt;2600,0,1)</f>
        <v>1</v>
      </c>
      <c r="AM207" s="5">
        <f>IF(AI207&lt;2800,0,1)</f>
        <v>0</v>
      </c>
      <c r="AN207" s="5">
        <f>IF(AI207&lt;2900,0,1)</f>
        <v>0</v>
      </c>
      <c r="AO207" s="5">
        <f>IF(AI207&lt;2950,0,1)</f>
        <v>0</v>
      </c>
      <c r="AP207" s="5">
        <f>IF(AI207&lt;3000,0,1)</f>
        <v>0</v>
      </c>
      <c r="AQ207" s="5">
        <f>IF(AI207=2600,1,0)</f>
        <v>1</v>
      </c>
      <c r="AR207" s="5">
        <f>IF(AI207&gt;2600,1,0)</f>
        <v>0</v>
      </c>
      <c r="AS207" s="5">
        <f>IF(AI207=2800,1,0)</f>
        <v>0</v>
      </c>
    </row>
    <row r="208" spans="1:45" ht="12.75">
      <c r="A208" s="239">
        <v>84033</v>
      </c>
      <c r="B208" s="245" t="s">
        <v>182</v>
      </c>
      <c r="C208" s="231">
        <v>1700</v>
      </c>
      <c r="D208" s="38">
        <v>1900</v>
      </c>
      <c r="E208" s="31">
        <v>1900</v>
      </c>
      <c r="F208" s="31">
        <v>1900</v>
      </c>
      <c r="G208" s="31">
        <v>1900</v>
      </c>
      <c r="H208" s="31">
        <v>1900</v>
      </c>
      <c r="I208" s="31">
        <v>1900</v>
      </c>
      <c r="J208" s="44">
        <v>2400</v>
      </c>
      <c r="K208" s="32">
        <v>2400</v>
      </c>
      <c r="L208" s="32">
        <v>2400</v>
      </c>
      <c r="M208" s="32">
        <v>2400</v>
      </c>
      <c r="N208" s="29">
        <v>2400</v>
      </c>
      <c r="O208" s="39">
        <v>2600</v>
      </c>
      <c r="P208" s="33">
        <v>2600</v>
      </c>
      <c r="Q208" s="28">
        <v>2600</v>
      </c>
      <c r="R208" s="28">
        <v>2600</v>
      </c>
      <c r="S208" s="222">
        <v>2600</v>
      </c>
      <c r="T208" s="209">
        <v>2600</v>
      </c>
      <c r="U208" s="231">
        <v>2600</v>
      </c>
      <c r="V208" s="36">
        <v>2600</v>
      </c>
      <c r="W208" s="36">
        <v>2600</v>
      </c>
      <c r="X208" s="50">
        <v>2800</v>
      </c>
      <c r="Y208" s="28">
        <v>2800</v>
      </c>
      <c r="Z208" s="28">
        <v>2800</v>
      </c>
      <c r="AA208" s="28">
        <v>2800</v>
      </c>
      <c r="AB208" s="94">
        <v>2800</v>
      </c>
      <c r="AC208" s="102">
        <v>2800</v>
      </c>
      <c r="AD208" s="94">
        <v>2800</v>
      </c>
      <c r="AE208" s="94">
        <v>2800</v>
      </c>
      <c r="AF208" s="94">
        <v>2800</v>
      </c>
      <c r="AG208" s="94">
        <v>2750</v>
      </c>
      <c r="AH208" s="94">
        <v>2750</v>
      </c>
      <c r="AI208" s="261">
        <v>2750</v>
      </c>
      <c r="AJ208" s="5">
        <f>IF(AI208&lt;2600,1,0)</f>
        <v>0</v>
      </c>
      <c r="AK208" s="5">
        <f>IF(AI208&lt;2800,1,0)</f>
        <v>1</v>
      </c>
      <c r="AL208" s="5">
        <f>IF(AI208&lt;2600,0,1)</f>
        <v>1</v>
      </c>
      <c r="AM208" s="5">
        <f>IF(AI208&lt;2800,0,1)</f>
        <v>0</v>
      </c>
      <c r="AN208" s="5">
        <f>IF(AI208&lt;2900,0,1)</f>
        <v>0</v>
      </c>
      <c r="AO208" s="5">
        <f>IF(AI208&lt;2950,0,1)</f>
        <v>0</v>
      </c>
      <c r="AP208" s="5">
        <f>IF(AI208&lt;3000,0,1)</f>
        <v>0</v>
      </c>
      <c r="AQ208" s="5">
        <f>IF(AI208=2600,1,0)</f>
        <v>0</v>
      </c>
      <c r="AR208" s="5">
        <f>IF(AI208&gt;2600,1,0)</f>
        <v>1</v>
      </c>
      <c r="AS208" s="5">
        <f>IF(AI208=2800,1,0)</f>
        <v>0</v>
      </c>
    </row>
    <row r="209" spans="1:45" ht="12.75">
      <c r="A209" s="239">
        <v>84035</v>
      </c>
      <c r="B209" s="245" t="s">
        <v>183</v>
      </c>
      <c r="C209" s="231">
        <v>1700</v>
      </c>
      <c r="D209" s="31">
        <v>1700</v>
      </c>
      <c r="E209" s="31">
        <v>1700</v>
      </c>
      <c r="F209" s="31">
        <v>1700</v>
      </c>
      <c r="G209" s="31">
        <v>1700</v>
      </c>
      <c r="H209" s="31">
        <v>1700</v>
      </c>
      <c r="I209" s="31">
        <v>1700</v>
      </c>
      <c r="J209" s="32">
        <v>1700</v>
      </c>
      <c r="K209" s="32">
        <v>1700</v>
      </c>
      <c r="L209" s="32">
        <v>1700</v>
      </c>
      <c r="M209" s="32">
        <v>1700</v>
      </c>
      <c r="N209" s="29">
        <v>1700</v>
      </c>
      <c r="O209" s="29">
        <v>1700</v>
      </c>
      <c r="P209" s="33">
        <v>1700</v>
      </c>
      <c r="Q209" s="75">
        <v>2500</v>
      </c>
      <c r="R209" s="28">
        <v>2500</v>
      </c>
      <c r="S209" s="222">
        <v>2500</v>
      </c>
      <c r="T209" s="209">
        <v>2500</v>
      </c>
      <c r="U209" s="231">
        <v>2500</v>
      </c>
      <c r="V209" s="36">
        <v>2500</v>
      </c>
      <c r="W209" s="36">
        <v>2500</v>
      </c>
      <c r="X209" s="36">
        <v>2500</v>
      </c>
      <c r="Y209" s="28">
        <v>2500</v>
      </c>
      <c r="Z209" s="28">
        <v>2500</v>
      </c>
      <c r="AA209" s="28">
        <v>2500</v>
      </c>
      <c r="AB209" s="94">
        <v>2500</v>
      </c>
      <c r="AC209" s="102">
        <v>2500</v>
      </c>
      <c r="AD209" s="94">
        <v>2500</v>
      </c>
      <c r="AE209" s="94">
        <v>2500</v>
      </c>
      <c r="AF209" s="94">
        <v>2500</v>
      </c>
      <c r="AG209" s="94">
        <v>2500</v>
      </c>
      <c r="AH209" s="94">
        <v>2500</v>
      </c>
      <c r="AI209" s="261">
        <v>2500</v>
      </c>
      <c r="AJ209" s="5">
        <f>IF(AI209&lt;2600,1,0)</f>
        <v>1</v>
      </c>
      <c r="AK209" s="5">
        <f>IF(AI209&lt;2800,1,0)</f>
        <v>1</v>
      </c>
      <c r="AL209" s="5">
        <f>IF(AI209&lt;2600,0,1)</f>
        <v>0</v>
      </c>
      <c r="AM209" s="5">
        <f>IF(AI209&lt;2800,0,1)</f>
        <v>0</v>
      </c>
      <c r="AN209" s="5">
        <f>IF(AI209&lt;2900,0,1)</f>
        <v>0</v>
      </c>
      <c r="AO209" s="5">
        <f>IF(AI209&lt;2950,0,1)</f>
        <v>0</v>
      </c>
      <c r="AP209" s="5">
        <f>IF(AI209&lt;3000,0,1)</f>
        <v>0</v>
      </c>
      <c r="AQ209" s="5">
        <f>IF(AI209=2600,1,0)</f>
        <v>0</v>
      </c>
      <c r="AR209" s="5">
        <f>IF(AI209&gt;2600,1,0)</f>
        <v>0</v>
      </c>
      <c r="AS209" s="5">
        <f>IF(AI209=2800,1,0)</f>
        <v>0</v>
      </c>
    </row>
    <row r="210" spans="1:45" ht="12.75">
      <c r="A210" s="239">
        <v>84043</v>
      </c>
      <c r="B210" s="245" t="s">
        <v>258</v>
      </c>
      <c r="C210" s="231">
        <v>1700</v>
      </c>
      <c r="D210" s="31">
        <v>1700</v>
      </c>
      <c r="E210" s="31">
        <v>1700</v>
      </c>
      <c r="F210" s="31">
        <v>1700</v>
      </c>
      <c r="G210" s="31">
        <v>1700</v>
      </c>
      <c r="H210" s="38">
        <v>2500</v>
      </c>
      <c r="I210" s="31">
        <v>2500</v>
      </c>
      <c r="J210" s="32">
        <v>2500</v>
      </c>
      <c r="K210" s="32">
        <v>2500</v>
      </c>
      <c r="L210" s="32">
        <v>2500</v>
      </c>
      <c r="M210" s="32">
        <v>2500</v>
      </c>
      <c r="N210" s="39">
        <v>2600</v>
      </c>
      <c r="O210" s="29">
        <v>2600</v>
      </c>
      <c r="P210" s="33">
        <v>2600</v>
      </c>
      <c r="Q210" s="34">
        <v>2600</v>
      </c>
      <c r="R210" s="34">
        <v>2600</v>
      </c>
      <c r="S210" s="213">
        <v>2600</v>
      </c>
      <c r="T210" s="209">
        <v>2600</v>
      </c>
      <c r="U210" s="234">
        <v>2550</v>
      </c>
      <c r="V210" s="35">
        <v>2550</v>
      </c>
      <c r="W210" s="36">
        <v>2550</v>
      </c>
      <c r="X210" s="36">
        <v>2550</v>
      </c>
      <c r="Y210" s="28">
        <v>2550</v>
      </c>
      <c r="Z210" s="34">
        <v>2550</v>
      </c>
      <c r="AA210" s="28">
        <v>2550</v>
      </c>
      <c r="AB210" s="94">
        <v>2550</v>
      </c>
      <c r="AC210" s="102">
        <v>2550</v>
      </c>
      <c r="AD210" s="94">
        <v>2550</v>
      </c>
      <c r="AE210" s="94">
        <v>2550</v>
      </c>
      <c r="AF210" s="94">
        <v>2550</v>
      </c>
      <c r="AG210" s="94">
        <v>2550</v>
      </c>
      <c r="AH210" s="94">
        <v>2550</v>
      </c>
      <c r="AI210" s="261">
        <v>2550</v>
      </c>
      <c r="AJ210" s="5">
        <f>IF(AI210&lt;2600,1,0)</f>
        <v>1</v>
      </c>
      <c r="AK210" s="5">
        <f>IF(AI210&lt;2800,1,0)</f>
        <v>1</v>
      </c>
      <c r="AL210" s="5">
        <f>IF(AI210&lt;2600,0,1)</f>
        <v>0</v>
      </c>
      <c r="AM210" s="5">
        <f>IF(AI210&lt;2800,0,1)</f>
        <v>0</v>
      </c>
      <c r="AN210" s="5">
        <f>IF(AI210&lt;2900,0,1)</f>
        <v>0</v>
      </c>
      <c r="AO210" s="5">
        <f>IF(AI210&lt;2950,0,1)</f>
        <v>0</v>
      </c>
      <c r="AP210" s="5">
        <f>IF(AI210&lt;3000,0,1)</f>
        <v>0</v>
      </c>
      <c r="AQ210" s="5">
        <f>IF(AI210=2600,1,0)</f>
        <v>0</v>
      </c>
      <c r="AR210" s="5">
        <f>IF(AI210&gt;2600,1,0)</f>
        <v>0</v>
      </c>
      <c r="AS210" s="5">
        <f>IF(AI210=2800,1,0)</f>
        <v>0</v>
      </c>
    </row>
    <row r="211" spans="1:45" ht="12.75">
      <c r="A211" s="239">
        <v>84050</v>
      </c>
      <c r="B211" s="245" t="s">
        <v>185</v>
      </c>
      <c r="C211" s="231">
        <v>1700</v>
      </c>
      <c r="D211" s="31">
        <v>1700</v>
      </c>
      <c r="E211" s="31">
        <v>1700</v>
      </c>
      <c r="F211" s="31">
        <v>1700</v>
      </c>
      <c r="G211" s="31">
        <v>1700</v>
      </c>
      <c r="H211" s="38">
        <v>2200</v>
      </c>
      <c r="I211" s="31">
        <v>2200</v>
      </c>
      <c r="J211" s="32">
        <v>2200</v>
      </c>
      <c r="K211" s="32">
        <v>2200</v>
      </c>
      <c r="L211" s="32">
        <v>2200</v>
      </c>
      <c r="M211" s="32">
        <v>2200</v>
      </c>
      <c r="N211" s="29">
        <v>2200</v>
      </c>
      <c r="O211" s="39">
        <v>2600</v>
      </c>
      <c r="P211" s="33">
        <v>2600</v>
      </c>
      <c r="Q211" s="34">
        <v>2600</v>
      </c>
      <c r="R211" s="34">
        <v>2600</v>
      </c>
      <c r="S211" s="213">
        <v>2600</v>
      </c>
      <c r="T211" s="209">
        <v>2600</v>
      </c>
      <c r="U211" s="231">
        <v>2600</v>
      </c>
      <c r="V211" s="35">
        <v>2600</v>
      </c>
      <c r="W211" s="36">
        <v>2600</v>
      </c>
      <c r="X211" s="36">
        <v>2600</v>
      </c>
      <c r="Y211" s="28">
        <v>2600</v>
      </c>
      <c r="Z211" s="34">
        <v>2600</v>
      </c>
      <c r="AA211" s="28">
        <v>2600</v>
      </c>
      <c r="AB211" s="94">
        <v>2600</v>
      </c>
      <c r="AC211" s="102">
        <v>2600</v>
      </c>
      <c r="AD211" s="94">
        <v>2600</v>
      </c>
      <c r="AE211" s="94">
        <v>2600</v>
      </c>
      <c r="AF211" s="94">
        <v>2600</v>
      </c>
      <c r="AG211" s="94">
        <v>2600</v>
      </c>
      <c r="AH211" s="94">
        <v>2600</v>
      </c>
      <c r="AI211" s="261">
        <v>2600</v>
      </c>
      <c r="AJ211" s="5">
        <f>IF(AI211&lt;2600,1,0)</f>
        <v>0</v>
      </c>
      <c r="AK211" s="5">
        <f>IF(AI211&lt;2800,1,0)</f>
        <v>1</v>
      </c>
      <c r="AL211" s="5">
        <f>IF(AI211&lt;2600,0,1)</f>
        <v>1</v>
      </c>
      <c r="AM211" s="5">
        <f>IF(AI211&lt;2800,0,1)</f>
        <v>0</v>
      </c>
      <c r="AN211" s="5">
        <f>IF(AI211&lt;2900,0,1)</f>
        <v>0</v>
      </c>
      <c r="AO211" s="5">
        <f>IF(AI211&lt;2950,0,1)</f>
        <v>0</v>
      </c>
      <c r="AP211" s="5">
        <f>IF(AI211&lt;3000,0,1)</f>
        <v>0</v>
      </c>
      <c r="AQ211" s="5">
        <f>IF(AI211=2600,1,0)</f>
        <v>1</v>
      </c>
      <c r="AR211" s="5">
        <f>IF(AI211&gt;2600,1,0)</f>
        <v>0</v>
      </c>
      <c r="AS211" s="5">
        <f>IF(AI211=2800,1,0)</f>
        <v>0</v>
      </c>
    </row>
    <row r="212" spans="1:45" ht="12.75">
      <c r="A212" s="239">
        <v>84059</v>
      </c>
      <c r="B212" s="245" t="s">
        <v>186</v>
      </c>
      <c r="C212" s="231">
        <v>1750</v>
      </c>
      <c r="D212" s="31">
        <v>1750</v>
      </c>
      <c r="E212" s="31">
        <v>1750</v>
      </c>
      <c r="F212" s="31">
        <v>1750</v>
      </c>
      <c r="G212" s="31">
        <v>1750</v>
      </c>
      <c r="H212" s="38">
        <v>2250</v>
      </c>
      <c r="I212" s="31">
        <v>2250</v>
      </c>
      <c r="J212" s="32">
        <v>2250</v>
      </c>
      <c r="K212" s="32">
        <v>2250</v>
      </c>
      <c r="L212" s="32">
        <v>2250</v>
      </c>
      <c r="M212" s="32">
        <v>2250</v>
      </c>
      <c r="N212" s="39">
        <v>2500</v>
      </c>
      <c r="O212" s="29">
        <v>2500</v>
      </c>
      <c r="P212" s="33">
        <v>2500</v>
      </c>
      <c r="Q212" s="34">
        <v>2500</v>
      </c>
      <c r="R212" s="34">
        <v>2500</v>
      </c>
      <c r="S212" s="213">
        <v>2500</v>
      </c>
      <c r="T212" s="209">
        <v>2500</v>
      </c>
      <c r="U212" s="231">
        <v>2500</v>
      </c>
      <c r="V212" s="47">
        <v>2500</v>
      </c>
      <c r="W212" s="47">
        <v>2500</v>
      </c>
      <c r="X212" s="47">
        <v>2500</v>
      </c>
      <c r="Y212" s="30">
        <v>2500</v>
      </c>
      <c r="Z212" s="30">
        <v>2500</v>
      </c>
      <c r="AA212" s="73">
        <v>2600</v>
      </c>
      <c r="AB212" s="95">
        <v>2600</v>
      </c>
      <c r="AC212" s="175">
        <v>2800</v>
      </c>
      <c r="AD212" s="95">
        <v>2800</v>
      </c>
      <c r="AE212" s="95">
        <v>2800</v>
      </c>
      <c r="AF212" s="95">
        <v>2800</v>
      </c>
      <c r="AG212" s="95">
        <v>2800</v>
      </c>
      <c r="AH212" s="255">
        <v>2800</v>
      </c>
      <c r="AI212" s="263">
        <v>2800</v>
      </c>
      <c r="AJ212" s="5">
        <f>IF(AI212&lt;2600,1,0)</f>
        <v>0</v>
      </c>
      <c r="AK212" s="5">
        <f>IF(AI212&lt;2800,1,0)</f>
        <v>0</v>
      </c>
      <c r="AL212" s="5">
        <f>IF(AI212&lt;2600,0,1)</f>
        <v>1</v>
      </c>
      <c r="AM212" s="5">
        <f>IF(AI212&lt;2800,0,1)</f>
        <v>1</v>
      </c>
      <c r="AN212" s="5">
        <f>IF(AI212&lt;2900,0,1)</f>
        <v>0</v>
      </c>
      <c r="AO212" s="5">
        <f>IF(AI212&lt;2950,0,1)</f>
        <v>0</v>
      </c>
      <c r="AP212" s="5">
        <f>IF(AI212&lt;3000,0,1)</f>
        <v>0</v>
      </c>
      <c r="AQ212" s="5">
        <f>IF(AI212=2600,1,0)</f>
        <v>0</v>
      </c>
      <c r="AR212" s="5">
        <f>IF(AI212&gt;2600,1,0)</f>
        <v>1</v>
      </c>
      <c r="AS212" s="5">
        <f>IF(AI212=2800,1,0)</f>
        <v>1</v>
      </c>
    </row>
    <row r="213" spans="1:45" ht="12.75">
      <c r="A213" s="239">
        <v>84068</v>
      </c>
      <c r="B213" s="245" t="s">
        <v>187</v>
      </c>
      <c r="C213" s="231">
        <v>1900</v>
      </c>
      <c r="D213" s="31">
        <v>1900</v>
      </c>
      <c r="E213" s="31">
        <v>1900</v>
      </c>
      <c r="F213" s="31">
        <v>1900</v>
      </c>
      <c r="G213" s="31">
        <v>1900</v>
      </c>
      <c r="H213" s="38">
        <v>2200</v>
      </c>
      <c r="I213" s="31">
        <v>2200</v>
      </c>
      <c r="J213" s="44">
        <v>2500</v>
      </c>
      <c r="K213" s="44">
        <v>2600</v>
      </c>
      <c r="L213" s="32">
        <v>2600</v>
      </c>
      <c r="M213" s="32">
        <v>2600</v>
      </c>
      <c r="N213" s="29">
        <v>2600</v>
      </c>
      <c r="O213" s="29">
        <v>2600</v>
      </c>
      <c r="P213" s="33">
        <v>2600</v>
      </c>
      <c r="Q213" s="34">
        <v>2600</v>
      </c>
      <c r="R213" s="34">
        <v>2600</v>
      </c>
      <c r="S213" s="213">
        <v>2600</v>
      </c>
      <c r="T213" s="209">
        <v>2600</v>
      </c>
      <c r="U213" s="231">
        <v>2600</v>
      </c>
      <c r="V213" s="35">
        <v>2600</v>
      </c>
      <c r="W213" s="36">
        <v>2600</v>
      </c>
      <c r="X213" s="36">
        <v>2600</v>
      </c>
      <c r="Y213" s="28">
        <v>2600</v>
      </c>
      <c r="Z213" s="34">
        <v>2600</v>
      </c>
      <c r="AA213" s="28">
        <v>2600</v>
      </c>
      <c r="AB213" s="94">
        <v>2600</v>
      </c>
      <c r="AC213" s="102">
        <v>2600</v>
      </c>
      <c r="AD213" s="94">
        <v>2600</v>
      </c>
      <c r="AE213" s="94">
        <v>2600</v>
      </c>
      <c r="AF213" s="94">
        <v>2600</v>
      </c>
      <c r="AG213" s="94">
        <v>2600</v>
      </c>
      <c r="AH213" s="94">
        <v>2600</v>
      </c>
      <c r="AI213" s="261">
        <v>2600</v>
      </c>
      <c r="AJ213" s="5">
        <f>IF(AI213&lt;2600,1,0)</f>
        <v>0</v>
      </c>
      <c r="AK213" s="5">
        <f>IF(AI213&lt;2800,1,0)</f>
        <v>1</v>
      </c>
      <c r="AL213" s="5">
        <f>IF(AI213&lt;2600,0,1)</f>
        <v>1</v>
      </c>
      <c r="AM213" s="5">
        <f>IF(AI213&lt;2800,0,1)</f>
        <v>0</v>
      </c>
      <c r="AN213" s="5">
        <f>IF(AI213&lt;2900,0,1)</f>
        <v>0</v>
      </c>
      <c r="AO213" s="5">
        <f>IF(AI213&lt;2950,0,1)</f>
        <v>0</v>
      </c>
      <c r="AP213" s="5">
        <f>IF(AI213&lt;3000,0,1)</f>
        <v>0</v>
      </c>
      <c r="AQ213" s="5">
        <f>IF(AI213=2600,1,0)</f>
        <v>1</v>
      </c>
      <c r="AR213" s="5">
        <f>IF(AI213&gt;2600,1,0)</f>
        <v>0</v>
      </c>
      <c r="AS213" s="5">
        <f>IF(AI213=2800,1,0)</f>
        <v>0</v>
      </c>
    </row>
    <row r="214" spans="1:45" ht="12.75">
      <c r="A214" s="239">
        <v>84075</v>
      </c>
      <c r="B214" s="245" t="s">
        <v>188</v>
      </c>
      <c r="C214" s="231">
        <v>2000</v>
      </c>
      <c r="D214" s="31">
        <v>2000</v>
      </c>
      <c r="E214" s="31">
        <v>2000</v>
      </c>
      <c r="F214" s="31">
        <v>2000</v>
      </c>
      <c r="G214" s="31">
        <v>2000</v>
      </c>
      <c r="H214" s="31">
        <v>2000</v>
      </c>
      <c r="I214" s="31">
        <v>2000</v>
      </c>
      <c r="J214" s="32">
        <v>2000</v>
      </c>
      <c r="K214" s="32">
        <v>2000</v>
      </c>
      <c r="L214" s="32">
        <v>2000</v>
      </c>
      <c r="M214" s="32">
        <v>2000</v>
      </c>
      <c r="N214" s="39">
        <v>2300</v>
      </c>
      <c r="O214" s="29">
        <v>2300</v>
      </c>
      <c r="P214" s="33">
        <v>2300</v>
      </c>
      <c r="Q214" s="34">
        <v>2300</v>
      </c>
      <c r="R214" s="34">
        <v>2300</v>
      </c>
      <c r="S214" s="213">
        <v>2300</v>
      </c>
      <c r="T214" s="209">
        <v>2300</v>
      </c>
      <c r="U214" s="232">
        <v>2500</v>
      </c>
      <c r="V214" s="35">
        <v>2500</v>
      </c>
      <c r="W214" s="36">
        <v>2500</v>
      </c>
      <c r="X214" s="36">
        <v>2500</v>
      </c>
      <c r="Y214" s="28">
        <v>2500</v>
      </c>
      <c r="Z214" s="34">
        <v>2500</v>
      </c>
      <c r="AA214" s="28">
        <v>2500</v>
      </c>
      <c r="AB214" s="94">
        <v>2500</v>
      </c>
      <c r="AC214" s="102">
        <v>2500</v>
      </c>
      <c r="AD214" s="94">
        <v>2500</v>
      </c>
      <c r="AE214" s="94">
        <v>2500</v>
      </c>
      <c r="AF214" s="94">
        <v>2500</v>
      </c>
      <c r="AG214" s="94">
        <v>2600</v>
      </c>
      <c r="AH214" s="94">
        <v>2600</v>
      </c>
      <c r="AI214" s="261">
        <v>2600</v>
      </c>
      <c r="AJ214" s="5">
        <f>IF(AI214&lt;2600,1,0)</f>
        <v>0</v>
      </c>
      <c r="AK214" s="5">
        <f>IF(AI214&lt;2800,1,0)</f>
        <v>1</v>
      </c>
      <c r="AL214" s="5">
        <f>IF(AI214&lt;2600,0,1)</f>
        <v>1</v>
      </c>
      <c r="AM214" s="5">
        <f>IF(AI214&lt;2800,0,1)</f>
        <v>0</v>
      </c>
      <c r="AN214" s="5">
        <f>IF(AI214&lt;2900,0,1)</f>
        <v>0</v>
      </c>
      <c r="AO214" s="5">
        <f>IF(AI214&lt;2950,0,1)</f>
        <v>0</v>
      </c>
      <c r="AP214" s="5">
        <f>IF(AI214&lt;3000,0,1)</f>
        <v>0</v>
      </c>
      <c r="AQ214" s="5">
        <f>IF(AI214=2600,1,0)</f>
        <v>1</v>
      </c>
      <c r="AR214" s="5">
        <f>IF(AI214&gt;2600,1,0)</f>
        <v>0</v>
      </c>
      <c r="AS214" s="5">
        <f>IF(AI214=2800,1,0)</f>
        <v>0</v>
      </c>
    </row>
    <row r="215" spans="1:45" ht="12.75">
      <c r="A215" s="239">
        <v>84077</v>
      </c>
      <c r="B215" s="245" t="s">
        <v>184</v>
      </c>
      <c r="C215" s="231">
        <v>1700</v>
      </c>
      <c r="D215" s="31">
        <v>1700</v>
      </c>
      <c r="E215" s="31">
        <v>1700</v>
      </c>
      <c r="F215" s="31">
        <v>1700</v>
      </c>
      <c r="G215" s="31">
        <v>1700</v>
      </c>
      <c r="H215" s="31">
        <v>1700</v>
      </c>
      <c r="I215" s="38">
        <v>1900</v>
      </c>
      <c r="J215" s="32">
        <v>1900</v>
      </c>
      <c r="K215" s="32">
        <v>1900</v>
      </c>
      <c r="L215" s="32">
        <v>1900</v>
      </c>
      <c r="M215" s="32">
        <v>1900</v>
      </c>
      <c r="N215" s="29">
        <v>1900</v>
      </c>
      <c r="O215" s="29">
        <v>1900</v>
      </c>
      <c r="P215" s="33">
        <v>1900</v>
      </c>
      <c r="Q215" s="28">
        <v>1900</v>
      </c>
      <c r="R215" s="28">
        <v>1900</v>
      </c>
      <c r="S215" s="222">
        <v>1900</v>
      </c>
      <c r="T215" s="209">
        <v>1900</v>
      </c>
      <c r="U215" s="232">
        <v>2350</v>
      </c>
      <c r="V215" s="36">
        <v>2350</v>
      </c>
      <c r="W215" s="36">
        <v>2350</v>
      </c>
      <c r="X215" s="36">
        <v>2350</v>
      </c>
      <c r="Y215" s="28">
        <v>2350</v>
      </c>
      <c r="Z215" s="28">
        <v>2350</v>
      </c>
      <c r="AA215" s="45">
        <v>2650</v>
      </c>
      <c r="AB215" s="94">
        <v>2650</v>
      </c>
      <c r="AC215" s="102">
        <v>2650</v>
      </c>
      <c r="AD215" s="94">
        <v>2650</v>
      </c>
      <c r="AE215" s="94">
        <v>2650</v>
      </c>
      <c r="AF215" s="94">
        <v>2650</v>
      </c>
      <c r="AG215" s="94">
        <v>2650</v>
      </c>
      <c r="AH215" s="94">
        <v>2650</v>
      </c>
      <c r="AI215" s="261">
        <v>2650</v>
      </c>
      <c r="AJ215" s="5">
        <f>IF(AI215&lt;2600,1,0)</f>
        <v>0</v>
      </c>
      <c r="AK215" s="5">
        <f>IF(AI215&lt;2800,1,0)</f>
        <v>1</v>
      </c>
      <c r="AL215" s="5">
        <f>IF(AI215&lt;2600,0,1)</f>
        <v>1</v>
      </c>
      <c r="AM215" s="5">
        <f>IF(AI215&lt;2800,0,1)</f>
        <v>0</v>
      </c>
      <c r="AN215" s="5">
        <f>IF(AI215&lt;2900,0,1)</f>
        <v>0</v>
      </c>
      <c r="AO215" s="5">
        <f>IF(AI215&lt;2950,0,1)</f>
        <v>0</v>
      </c>
      <c r="AP215" s="5">
        <f>IF(AI215&lt;3000,0,1)</f>
        <v>0</v>
      </c>
      <c r="AQ215" s="5">
        <f>IF(AI215=2600,1,0)</f>
        <v>0</v>
      </c>
      <c r="AR215" s="5">
        <f>IF(AI215&gt;2600,1,0)</f>
        <v>1</v>
      </c>
      <c r="AS215" s="5">
        <f>IF(AI215=2800,1,0)</f>
        <v>0</v>
      </c>
    </row>
    <row r="216" spans="1:45" ht="12.75">
      <c r="A216" s="239">
        <v>85007</v>
      </c>
      <c r="B216" s="245" t="s">
        <v>189</v>
      </c>
      <c r="C216" s="231">
        <v>1700</v>
      </c>
      <c r="D216" s="31">
        <v>1700</v>
      </c>
      <c r="E216" s="31">
        <v>1700</v>
      </c>
      <c r="F216" s="31">
        <v>1700</v>
      </c>
      <c r="G216" s="31">
        <v>1700</v>
      </c>
      <c r="H216" s="38">
        <v>2500</v>
      </c>
      <c r="I216" s="31">
        <v>2500</v>
      </c>
      <c r="J216" s="32">
        <v>2500</v>
      </c>
      <c r="K216" s="32">
        <v>2500</v>
      </c>
      <c r="L216" s="32">
        <v>2500</v>
      </c>
      <c r="M216" s="32">
        <v>2500</v>
      </c>
      <c r="N216" s="29">
        <v>2500</v>
      </c>
      <c r="O216" s="29">
        <v>2500</v>
      </c>
      <c r="P216" s="33">
        <v>2500</v>
      </c>
      <c r="Q216" s="34">
        <v>2500</v>
      </c>
      <c r="R216" s="34">
        <v>2500</v>
      </c>
      <c r="S216" s="213">
        <v>2500</v>
      </c>
      <c r="T216" s="211">
        <v>2600</v>
      </c>
      <c r="U216" s="231">
        <v>2600</v>
      </c>
      <c r="V216" s="35">
        <v>2600</v>
      </c>
      <c r="W216" s="36">
        <v>2600</v>
      </c>
      <c r="X216" s="36">
        <v>2600</v>
      </c>
      <c r="Y216" s="28">
        <v>2600</v>
      </c>
      <c r="Z216" s="28">
        <v>2600</v>
      </c>
      <c r="AA216" s="28">
        <v>2600</v>
      </c>
      <c r="AB216" s="94">
        <v>2600</v>
      </c>
      <c r="AC216" s="102">
        <v>2600</v>
      </c>
      <c r="AD216" s="94">
        <v>2600</v>
      </c>
      <c r="AE216" s="94">
        <v>2600</v>
      </c>
      <c r="AF216" s="94">
        <v>2600</v>
      </c>
      <c r="AG216" s="94">
        <v>2600</v>
      </c>
      <c r="AH216" s="94">
        <v>2600</v>
      </c>
      <c r="AI216" s="261">
        <v>2600</v>
      </c>
      <c r="AJ216" s="5">
        <f>IF(AI216&lt;2600,1,0)</f>
        <v>0</v>
      </c>
      <c r="AK216" s="5">
        <f>IF(AI216&lt;2800,1,0)</f>
        <v>1</v>
      </c>
      <c r="AL216" s="5">
        <f>IF(AI216&lt;2600,0,1)</f>
        <v>1</v>
      </c>
      <c r="AM216" s="5">
        <f>IF(AI216&lt;2800,0,1)</f>
        <v>0</v>
      </c>
      <c r="AN216" s="5">
        <f>IF(AI216&lt;2900,0,1)</f>
        <v>0</v>
      </c>
      <c r="AO216" s="5">
        <f>IF(AI216&lt;2950,0,1)</f>
        <v>0</v>
      </c>
      <c r="AP216" s="5">
        <f>IF(AI216&lt;3000,0,1)</f>
        <v>0</v>
      </c>
      <c r="AQ216" s="5">
        <f>IF(AI216=2600,1,0)</f>
        <v>1</v>
      </c>
      <c r="AR216" s="5">
        <f>IF(AI216&gt;2600,1,0)</f>
        <v>0</v>
      </c>
      <c r="AS216" s="5">
        <f>IF(AI216=2800,1,0)</f>
        <v>0</v>
      </c>
    </row>
    <row r="217" spans="1:45" ht="12.75">
      <c r="A217" s="239">
        <v>85009</v>
      </c>
      <c r="B217" s="245" t="s">
        <v>190</v>
      </c>
      <c r="C217" s="231">
        <v>1700</v>
      </c>
      <c r="D217" s="31">
        <v>1700</v>
      </c>
      <c r="E217" s="31">
        <v>1700</v>
      </c>
      <c r="F217" s="31">
        <v>1700</v>
      </c>
      <c r="G217" s="31">
        <v>1700</v>
      </c>
      <c r="H217" s="31">
        <v>1700</v>
      </c>
      <c r="I217" s="38">
        <v>2000</v>
      </c>
      <c r="J217" s="32">
        <v>2000</v>
      </c>
      <c r="K217" s="32">
        <v>2000</v>
      </c>
      <c r="L217" s="32">
        <v>2000</v>
      </c>
      <c r="M217" s="32">
        <v>2000</v>
      </c>
      <c r="N217" s="39">
        <v>2300</v>
      </c>
      <c r="O217" s="29">
        <v>2300</v>
      </c>
      <c r="P217" s="33">
        <v>2300</v>
      </c>
      <c r="Q217" s="34">
        <v>2300</v>
      </c>
      <c r="R217" s="76">
        <v>2100</v>
      </c>
      <c r="S217" s="213">
        <v>2100</v>
      </c>
      <c r="T217" s="211">
        <v>2300</v>
      </c>
      <c r="U217" s="231">
        <v>2300</v>
      </c>
      <c r="V217" s="35">
        <v>2300</v>
      </c>
      <c r="W217" s="36">
        <v>2300</v>
      </c>
      <c r="X217" s="36">
        <v>2300</v>
      </c>
      <c r="Y217" s="28">
        <v>2300</v>
      </c>
      <c r="Z217" s="34">
        <v>2300</v>
      </c>
      <c r="AA217" s="28">
        <v>2300</v>
      </c>
      <c r="AB217" s="94">
        <v>2300</v>
      </c>
      <c r="AC217" s="102">
        <v>2300</v>
      </c>
      <c r="AD217" s="94">
        <v>2300</v>
      </c>
      <c r="AE217" s="94">
        <v>2300</v>
      </c>
      <c r="AF217" s="94">
        <v>2300</v>
      </c>
      <c r="AG217" s="94">
        <v>2300</v>
      </c>
      <c r="AH217" s="94">
        <v>2300</v>
      </c>
      <c r="AI217" s="261">
        <v>2300</v>
      </c>
      <c r="AJ217" s="5">
        <f>IF(AI217&lt;2600,1,0)</f>
        <v>1</v>
      </c>
      <c r="AK217" s="5">
        <f>IF(AI217&lt;2800,1,0)</f>
        <v>1</v>
      </c>
      <c r="AL217" s="5">
        <f>IF(AI217&lt;2600,0,1)</f>
        <v>0</v>
      </c>
      <c r="AM217" s="5">
        <f>IF(AI217&lt;2800,0,1)</f>
        <v>0</v>
      </c>
      <c r="AN217" s="5">
        <f>IF(AI217&lt;2900,0,1)</f>
        <v>0</v>
      </c>
      <c r="AO217" s="5">
        <f>IF(AI217&lt;2950,0,1)</f>
        <v>0</v>
      </c>
      <c r="AP217" s="5">
        <f>IF(AI217&lt;3000,0,1)</f>
        <v>0</v>
      </c>
      <c r="AQ217" s="5">
        <f>IF(AI217=2600,1,0)</f>
        <v>0</v>
      </c>
      <c r="AR217" s="5">
        <f>IF(AI217&gt;2600,1,0)</f>
        <v>0</v>
      </c>
      <c r="AS217" s="5">
        <f>IF(AI217=2800,1,0)</f>
        <v>0</v>
      </c>
    </row>
    <row r="218" spans="1:45" ht="12.75">
      <c r="A218" s="239">
        <v>85011</v>
      </c>
      <c r="B218" s="245" t="s">
        <v>191</v>
      </c>
      <c r="C218" s="231">
        <v>2000</v>
      </c>
      <c r="D218" s="31">
        <v>2000</v>
      </c>
      <c r="E218" s="31">
        <v>2000</v>
      </c>
      <c r="F218" s="31">
        <v>2000</v>
      </c>
      <c r="G218" s="31">
        <v>2000</v>
      </c>
      <c r="H218" s="38">
        <v>2500</v>
      </c>
      <c r="I218" s="31">
        <v>2500</v>
      </c>
      <c r="J218" s="32">
        <v>2500</v>
      </c>
      <c r="K218" s="32">
        <v>2500</v>
      </c>
      <c r="L218" s="32">
        <v>2500</v>
      </c>
      <c r="M218" s="32">
        <v>2500</v>
      </c>
      <c r="N218" s="29">
        <v>2500</v>
      </c>
      <c r="O218" s="29">
        <v>2500</v>
      </c>
      <c r="P218" s="41">
        <v>2600</v>
      </c>
      <c r="Q218" s="34">
        <v>2600</v>
      </c>
      <c r="R218" s="34">
        <v>2600</v>
      </c>
      <c r="S218" s="213">
        <v>2600</v>
      </c>
      <c r="T218" s="209">
        <v>2600</v>
      </c>
      <c r="U218" s="231">
        <v>2600</v>
      </c>
      <c r="V218" s="35">
        <v>2600</v>
      </c>
      <c r="W218" s="36">
        <v>2600</v>
      </c>
      <c r="X218" s="36">
        <v>2600</v>
      </c>
      <c r="Y218" s="28">
        <v>2600</v>
      </c>
      <c r="Z218" s="34">
        <v>2600</v>
      </c>
      <c r="AA218" s="28">
        <v>2600</v>
      </c>
      <c r="AB218" s="94">
        <v>2600</v>
      </c>
      <c r="AC218" s="102">
        <v>2600</v>
      </c>
      <c r="AD218" s="94">
        <v>2600</v>
      </c>
      <c r="AE218" s="94">
        <v>2600</v>
      </c>
      <c r="AF218" s="94">
        <v>2600</v>
      </c>
      <c r="AG218" s="94">
        <v>2600</v>
      </c>
      <c r="AH218" s="94">
        <v>2600</v>
      </c>
      <c r="AI218" s="261">
        <v>2600</v>
      </c>
      <c r="AJ218" s="5">
        <f>IF(AI218&lt;2600,1,0)</f>
        <v>0</v>
      </c>
      <c r="AK218" s="5">
        <f>IF(AI218&lt;2800,1,0)</f>
        <v>1</v>
      </c>
      <c r="AL218" s="5">
        <f>IF(AI218&lt;2600,0,1)</f>
        <v>1</v>
      </c>
      <c r="AM218" s="5">
        <f>IF(AI218&lt;2800,0,1)</f>
        <v>0</v>
      </c>
      <c r="AN218" s="5">
        <f>IF(AI218&lt;2900,0,1)</f>
        <v>0</v>
      </c>
      <c r="AO218" s="5">
        <f>IF(AI218&lt;2950,0,1)</f>
        <v>0</v>
      </c>
      <c r="AP218" s="5">
        <f>IF(AI218&lt;3000,0,1)</f>
        <v>0</v>
      </c>
      <c r="AQ218" s="5">
        <f>IF(AI218=2600,1,0)</f>
        <v>1</v>
      </c>
      <c r="AR218" s="5">
        <f>IF(AI218&gt;2600,1,0)</f>
        <v>0</v>
      </c>
      <c r="AS218" s="5">
        <f>IF(AI218=2800,1,0)</f>
        <v>0</v>
      </c>
    </row>
    <row r="219" spans="1:45" ht="12.75">
      <c r="A219" s="239">
        <v>85024</v>
      </c>
      <c r="B219" s="245" t="s">
        <v>193</v>
      </c>
      <c r="C219" s="231">
        <v>1760</v>
      </c>
      <c r="D219" s="38">
        <v>1900</v>
      </c>
      <c r="E219" s="31">
        <v>1900</v>
      </c>
      <c r="F219" s="31">
        <v>1900</v>
      </c>
      <c r="G219" s="31">
        <v>1900</v>
      </c>
      <c r="H219" s="38">
        <v>2650</v>
      </c>
      <c r="I219" s="31">
        <v>2650</v>
      </c>
      <c r="J219" s="32">
        <v>2650</v>
      </c>
      <c r="K219" s="32">
        <v>2650</v>
      </c>
      <c r="L219" s="32">
        <v>2650</v>
      </c>
      <c r="M219" s="32">
        <v>2650</v>
      </c>
      <c r="N219" s="29">
        <v>2650</v>
      </c>
      <c r="O219" s="29">
        <v>2650</v>
      </c>
      <c r="P219" s="33">
        <v>2650</v>
      </c>
      <c r="Q219" s="28">
        <v>2650</v>
      </c>
      <c r="R219" s="28">
        <v>2650</v>
      </c>
      <c r="S219" s="222">
        <v>2650</v>
      </c>
      <c r="T219" s="209">
        <v>2650</v>
      </c>
      <c r="U219" s="231">
        <v>2650</v>
      </c>
      <c r="V219" s="36">
        <v>2650</v>
      </c>
      <c r="W219" s="36">
        <v>2650</v>
      </c>
      <c r="X219" s="36">
        <v>2650</v>
      </c>
      <c r="Y219" s="28">
        <v>2650</v>
      </c>
      <c r="Z219" s="28">
        <v>2650</v>
      </c>
      <c r="AA219" s="28">
        <v>2650</v>
      </c>
      <c r="AB219" s="94">
        <v>2650</v>
      </c>
      <c r="AC219" s="102">
        <v>2650</v>
      </c>
      <c r="AD219" s="94">
        <v>2650</v>
      </c>
      <c r="AE219" s="94">
        <v>2650</v>
      </c>
      <c r="AF219" s="94">
        <v>2650</v>
      </c>
      <c r="AG219" s="94">
        <v>2650</v>
      </c>
      <c r="AH219" s="94">
        <v>2650</v>
      </c>
      <c r="AI219" s="261">
        <v>2650</v>
      </c>
      <c r="AJ219" s="5">
        <f>IF(AI219&lt;2600,1,0)</f>
        <v>0</v>
      </c>
      <c r="AK219" s="5">
        <f>IF(AI219&lt;2800,1,0)</f>
        <v>1</v>
      </c>
      <c r="AL219" s="5">
        <f>IF(AI219&lt;2600,0,1)</f>
        <v>1</v>
      </c>
      <c r="AM219" s="5">
        <f>IF(AI219&lt;2800,0,1)</f>
        <v>0</v>
      </c>
      <c r="AN219" s="5">
        <f>IF(AI219&lt;2900,0,1)</f>
        <v>0</v>
      </c>
      <c r="AO219" s="5">
        <f>IF(AI219&lt;2950,0,1)</f>
        <v>0</v>
      </c>
      <c r="AP219" s="5">
        <f>IF(AI219&lt;3000,0,1)</f>
        <v>0</v>
      </c>
      <c r="AQ219" s="5">
        <f>IF(AI219=2600,1,0)</f>
        <v>0</v>
      </c>
      <c r="AR219" s="5">
        <f>IF(AI219&gt;2600,1,0)</f>
        <v>1</v>
      </c>
      <c r="AS219" s="5">
        <f>IF(AI219=2800,1,0)</f>
        <v>0</v>
      </c>
    </row>
    <row r="220" spans="1:45" ht="12.75">
      <c r="A220" s="239">
        <v>85026</v>
      </c>
      <c r="B220" s="245" t="s">
        <v>194</v>
      </c>
      <c r="C220" s="232">
        <v>2000</v>
      </c>
      <c r="D220" s="31">
        <v>2000</v>
      </c>
      <c r="E220" s="31">
        <v>2000</v>
      </c>
      <c r="F220" s="31">
        <v>2000</v>
      </c>
      <c r="G220" s="31">
        <v>2000</v>
      </c>
      <c r="H220" s="38">
        <v>2500</v>
      </c>
      <c r="I220" s="31">
        <v>2500</v>
      </c>
      <c r="J220" s="32">
        <v>2500</v>
      </c>
      <c r="K220" s="32">
        <v>2500</v>
      </c>
      <c r="L220" s="32">
        <v>2500</v>
      </c>
      <c r="M220" s="32">
        <v>2500</v>
      </c>
      <c r="N220" s="29">
        <v>2500</v>
      </c>
      <c r="O220" s="29">
        <v>2500</v>
      </c>
      <c r="P220" s="33">
        <v>2500</v>
      </c>
      <c r="Q220" s="28">
        <v>2500</v>
      </c>
      <c r="R220" s="28">
        <v>2500</v>
      </c>
      <c r="S220" s="222">
        <v>2500</v>
      </c>
      <c r="T220" s="209">
        <v>2500</v>
      </c>
      <c r="U220" s="231">
        <v>2500</v>
      </c>
      <c r="V220" s="36">
        <v>2500</v>
      </c>
      <c r="W220" s="36">
        <v>2500</v>
      </c>
      <c r="X220" s="36">
        <v>2500</v>
      </c>
      <c r="Y220" s="28">
        <v>2500</v>
      </c>
      <c r="Z220" s="28">
        <v>2500</v>
      </c>
      <c r="AA220" s="28">
        <v>2500</v>
      </c>
      <c r="AB220" s="94">
        <v>2500</v>
      </c>
      <c r="AC220" s="102">
        <v>2500</v>
      </c>
      <c r="AD220" s="94">
        <v>2500</v>
      </c>
      <c r="AE220" s="94">
        <v>2500</v>
      </c>
      <c r="AF220" s="94">
        <v>2500</v>
      </c>
      <c r="AG220" s="94">
        <v>2500</v>
      </c>
      <c r="AH220" s="94">
        <v>2500</v>
      </c>
      <c r="AI220" s="261">
        <v>2500</v>
      </c>
      <c r="AJ220" s="5">
        <f>IF(AI220&lt;2600,1,0)</f>
        <v>1</v>
      </c>
      <c r="AK220" s="5">
        <f>IF(AI220&lt;2800,1,0)</f>
        <v>1</v>
      </c>
      <c r="AL220" s="5">
        <f>IF(AI220&lt;2600,0,1)</f>
        <v>0</v>
      </c>
      <c r="AM220" s="5">
        <f>IF(AI220&lt;2800,0,1)</f>
        <v>0</v>
      </c>
      <c r="AN220" s="5">
        <f>IF(AI220&lt;2900,0,1)</f>
        <v>0</v>
      </c>
      <c r="AO220" s="5">
        <f>IF(AI220&lt;2950,0,1)</f>
        <v>0</v>
      </c>
      <c r="AP220" s="5">
        <f>IF(AI220&lt;3000,0,1)</f>
        <v>0</v>
      </c>
      <c r="AQ220" s="5">
        <f>IF(AI220=2600,1,0)</f>
        <v>0</v>
      </c>
      <c r="AR220" s="5">
        <f>IF(AI220&gt;2600,1,0)</f>
        <v>0</v>
      </c>
      <c r="AS220" s="5">
        <f>IF(AI220=2800,1,0)</f>
        <v>0</v>
      </c>
    </row>
    <row r="221" spans="1:45" ht="12.75">
      <c r="A221" s="239">
        <v>85034</v>
      </c>
      <c r="B221" s="245" t="s">
        <v>196</v>
      </c>
      <c r="C221" s="231">
        <v>1700</v>
      </c>
      <c r="D221" s="31">
        <v>1700</v>
      </c>
      <c r="E221" s="31">
        <v>1700</v>
      </c>
      <c r="F221" s="31">
        <v>1700</v>
      </c>
      <c r="G221" s="31">
        <v>1700</v>
      </c>
      <c r="H221" s="31">
        <v>1700</v>
      </c>
      <c r="I221" s="38">
        <v>2500</v>
      </c>
      <c r="J221" s="40">
        <v>2100</v>
      </c>
      <c r="K221" s="32">
        <v>2100</v>
      </c>
      <c r="L221" s="32">
        <v>2100</v>
      </c>
      <c r="M221" s="32">
        <v>2100</v>
      </c>
      <c r="N221" s="29">
        <v>2100</v>
      </c>
      <c r="O221" s="29">
        <v>2100</v>
      </c>
      <c r="P221" s="33">
        <v>2100</v>
      </c>
      <c r="Q221" s="34">
        <v>2100</v>
      </c>
      <c r="R221" s="34">
        <v>2100</v>
      </c>
      <c r="S221" s="213">
        <v>2100</v>
      </c>
      <c r="T221" s="209">
        <v>2100</v>
      </c>
      <c r="U221" s="231">
        <v>2100</v>
      </c>
      <c r="V221" s="35">
        <v>2100</v>
      </c>
      <c r="W221" s="36">
        <v>2100</v>
      </c>
      <c r="X221" s="36">
        <v>2100</v>
      </c>
      <c r="Y221" s="45">
        <v>2500</v>
      </c>
      <c r="Z221" s="28">
        <v>2500</v>
      </c>
      <c r="AA221" s="28">
        <v>2500</v>
      </c>
      <c r="AB221" s="94">
        <v>2500</v>
      </c>
      <c r="AC221" s="102">
        <v>2500</v>
      </c>
      <c r="AD221" s="94">
        <v>2500</v>
      </c>
      <c r="AE221" s="94">
        <v>2500</v>
      </c>
      <c r="AF221" s="94">
        <v>2500</v>
      </c>
      <c r="AG221" s="94">
        <v>2500</v>
      </c>
      <c r="AH221" s="94">
        <v>2500</v>
      </c>
      <c r="AI221" s="261">
        <v>2500</v>
      </c>
      <c r="AJ221" s="5">
        <f>IF(AI221&lt;2600,1,0)</f>
        <v>1</v>
      </c>
      <c r="AK221" s="5">
        <f>IF(AI221&lt;2800,1,0)</f>
        <v>1</v>
      </c>
      <c r="AL221" s="5">
        <f>IF(AI221&lt;2600,0,1)</f>
        <v>0</v>
      </c>
      <c r="AM221" s="5">
        <f>IF(AI221&lt;2800,0,1)</f>
        <v>0</v>
      </c>
      <c r="AN221" s="5">
        <f>IF(AI221&lt;2900,0,1)</f>
        <v>0</v>
      </c>
      <c r="AO221" s="5">
        <f>IF(AI221&lt;2950,0,1)</f>
        <v>0</v>
      </c>
      <c r="AP221" s="5">
        <f>IF(AI221&lt;3000,0,1)</f>
        <v>0</v>
      </c>
      <c r="AQ221" s="5">
        <f>IF(AI221=2600,1,0)</f>
        <v>0</v>
      </c>
      <c r="AR221" s="5">
        <f>IF(AI221&gt;2600,1,0)</f>
        <v>0</v>
      </c>
      <c r="AS221" s="5">
        <f>IF(AI221=2800,1,0)</f>
        <v>0</v>
      </c>
    </row>
    <row r="222" spans="1:45" ht="12.75">
      <c r="A222" s="239">
        <v>85039</v>
      </c>
      <c r="B222" s="245" t="s">
        <v>197</v>
      </c>
      <c r="C222" s="231">
        <v>1700</v>
      </c>
      <c r="D222" s="31">
        <v>1700</v>
      </c>
      <c r="E222" s="31">
        <v>1700</v>
      </c>
      <c r="F222" s="31">
        <v>1700</v>
      </c>
      <c r="G222" s="31">
        <v>1700</v>
      </c>
      <c r="H222" s="38">
        <v>2500</v>
      </c>
      <c r="I222" s="31">
        <v>2500</v>
      </c>
      <c r="J222" s="32">
        <v>2500</v>
      </c>
      <c r="K222" s="32">
        <v>2500</v>
      </c>
      <c r="L222" s="32">
        <v>2500</v>
      </c>
      <c r="M222" s="32">
        <v>2500</v>
      </c>
      <c r="N222" s="29">
        <v>2500</v>
      </c>
      <c r="O222" s="29">
        <v>2500</v>
      </c>
      <c r="P222" s="33">
        <v>2500</v>
      </c>
      <c r="Q222" s="34">
        <v>2500</v>
      </c>
      <c r="R222" s="34">
        <v>2500</v>
      </c>
      <c r="S222" s="213">
        <v>2500</v>
      </c>
      <c r="T222" s="209">
        <v>2500</v>
      </c>
      <c r="U222" s="231">
        <v>2500</v>
      </c>
      <c r="V222" s="35">
        <v>2500</v>
      </c>
      <c r="W222" s="36">
        <v>2500</v>
      </c>
      <c r="X222" s="36">
        <v>2500</v>
      </c>
      <c r="Y222" s="28">
        <v>2500</v>
      </c>
      <c r="Z222" s="34">
        <v>2500</v>
      </c>
      <c r="AA222" s="28">
        <v>2500</v>
      </c>
      <c r="AB222" s="94">
        <v>2500</v>
      </c>
      <c r="AC222" s="174">
        <v>2600</v>
      </c>
      <c r="AD222" s="94">
        <v>2600</v>
      </c>
      <c r="AE222" s="94">
        <v>2600</v>
      </c>
      <c r="AF222" s="94">
        <v>2600</v>
      </c>
      <c r="AG222" s="94">
        <v>2600</v>
      </c>
      <c r="AH222" s="94">
        <v>2600</v>
      </c>
      <c r="AI222" s="261">
        <v>2600</v>
      </c>
      <c r="AJ222" s="5">
        <f>IF(AI222&lt;2600,1,0)</f>
        <v>0</v>
      </c>
      <c r="AK222" s="5">
        <f>IF(AI222&lt;2800,1,0)</f>
        <v>1</v>
      </c>
      <c r="AL222" s="5">
        <f>IF(AI222&lt;2600,0,1)</f>
        <v>1</v>
      </c>
      <c r="AM222" s="5">
        <f>IF(AI222&lt;2800,0,1)</f>
        <v>0</v>
      </c>
      <c r="AN222" s="5">
        <f>IF(AI222&lt;2900,0,1)</f>
        <v>0</v>
      </c>
      <c r="AO222" s="5">
        <f>IF(AI222&lt;2950,0,1)</f>
        <v>0</v>
      </c>
      <c r="AP222" s="5">
        <f>IF(AI222&lt;3000,0,1)</f>
        <v>0</v>
      </c>
      <c r="AQ222" s="5">
        <f>IF(AI222=2600,1,0)</f>
        <v>1</v>
      </c>
      <c r="AR222" s="5">
        <f>IF(AI222&gt;2600,1,0)</f>
        <v>0</v>
      </c>
      <c r="AS222" s="5">
        <f>IF(AI222=2800,1,0)</f>
        <v>0</v>
      </c>
    </row>
    <row r="223" spans="1:45" ht="12.75">
      <c r="A223" s="239">
        <v>85045</v>
      </c>
      <c r="B223" s="245" t="s">
        <v>259</v>
      </c>
      <c r="C223" s="231">
        <v>1700</v>
      </c>
      <c r="D223" s="31">
        <v>1700</v>
      </c>
      <c r="E223" s="38">
        <v>1900</v>
      </c>
      <c r="F223" s="31">
        <v>1900</v>
      </c>
      <c r="G223" s="31">
        <v>1900</v>
      </c>
      <c r="H223" s="38">
        <v>2400</v>
      </c>
      <c r="I223" s="31">
        <v>2400</v>
      </c>
      <c r="J223" s="32">
        <v>2400</v>
      </c>
      <c r="K223" s="32">
        <v>2400</v>
      </c>
      <c r="L223" s="32">
        <v>2400</v>
      </c>
      <c r="M223" s="40">
        <v>2150</v>
      </c>
      <c r="N223" s="29">
        <v>2150</v>
      </c>
      <c r="O223" s="29">
        <v>2150</v>
      </c>
      <c r="P223" s="33">
        <v>2150</v>
      </c>
      <c r="Q223" s="34">
        <v>2150</v>
      </c>
      <c r="R223" s="34">
        <v>2150</v>
      </c>
      <c r="S223" s="213">
        <v>2150</v>
      </c>
      <c r="T223" s="211">
        <v>2400</v>
      </c>
      <c r="U223" s="231">
        <v>2400</v>
      </c>
      <c r="V223" s="35">
        <v>2400</v>
      </c>
      <c r="W223" s="36">
        <v>2400</v>
      </c>
      <c r="X223" s="36">
        <v>2400</v>
      </c>
      <c r="Y223" s="28">
        <v>2400</v>
      </c>
      <c r="Z223" s="34">
        <v>2400</v>
      </c>
      <c r="AA223" s="45">
        <v>2700</v>
      </c>
      <c r="AB223" s="94">
        <v>2700</v>
      </c>
      <c r="AC223" s="102">
        <v>2700</v>
      </c>
      <c r="AD223" s="94">
        <v>2700</v>
      </c>
      <c r="AE223" s="94">
        <v>2700</v>
      </c>
      <c r="AF223" s="94">
        <v>2700</v>
      </c>
      <c r="AG223" s="94">
        <v>2700</v>
      </c>
      <c r="AH223" s="94">
        <v>2700</v>
      </c>
      <c r="AI223" s="261">
        <v>2700</v>
      </c>
      <c r="AJ223" s="5">
        <f>IF(AI223&lt;2600,1,0)</f>
        <v>0</v>
      </c>
      <c r="AK223" s="5">
        <f>IF(AI223&lt;2800,1,0)</f>
        <v>1</v>
      </c>
      <c r="AL223" s="5">
        <f>IF(AI223&lt;2600,0,1)</f>
        <v>1</v>
      </c>
      <c r="AM223" s="5">
        <f>IF(AI223&lt;2800,0,1)</f>
        <v>0</v>
      </c>
      <c r="AN223" s="5">
        <f>IF(AI223&lt;2900,0,1)</f>
        <v>0</v>
      </c>
      <c r="AO223" s="5">
        <f>IF(AI223&lt;2950,0,1)</f>
        <v>0</v>
      </c>
      <c r="AP223" s="5">
        <f>IF(AI223&lt;3000,0,1)</f>
        <v>0</v>
      </c>
      <c r="AQ223" s="5">
        <f>IF(AI223=2600,1,0)</f>
        <v>0</v>
      </c>
      <c r="AR223" s="5">
        <f>IF(AI223&gt;2600,1,0)</f>
        <v>1</v>
      </c>
      <c r="AS223" s="5">
        <f>IF(AI223=2800,1,0)</f>
        <v>0</v>
      </c>
    </row>
    <row r="224" spans="1:45" ht="12.75">
      <c r="A224" s="239">
        <v>85046</v>
      </c>
      <c r="B224" s="245" t="s">
        <v>192</v>
      </c>
      <c r="C224" s="231">
        <v>1710</v>
      </c>
      <c r="D224" s="31">
        <v>1710</v>
      </c>
      <c r="E224" s="31">
        <v>1710</v>
      </c>
      <c r="F224" s="31">
        <v>1710</v>
      </c>
      <c r="G224" s="31">
        <v>1710</v>
      </c>
      <c r="H224" s="38">
        <v>2100</v>
      </c>
      <c r="I224" s="38">
        <v>2750</v>
      </c>
      <c r="J224" s="32">
        <v>2750</v>
      </c>
      <c r="K224" s="32">
        <v>2750</v>
      </c>
      <c r="L224" s="32">
        <v>2750</v>
      </c>
      <c r="M224" s="32">
        <v>2750</v>
      </c>
      <c r="N224" s="29">
        <v>2750</v>
      </c>
      <c r="O224" s="29">
        <v>2750</v>
      </c>
      <c r="P224" s="33">
        <v>2750</v>
      </c>
      <c r="Q224" s="28">
        <v>2750</v>
      </c>
      <c r="R224" s="28">
        <v>2750</v>
      </c>
      <c r="S224" s="222">
        <v>2750</v>
      </c>
      <c r="T224" s="209">
        <v>2750</v>
      </c>
      <c r="U224" s="231">
        <v>2750</v>
      </c>
      <c r="V224" s="36">
        <v>2750</v>
      </c>
      <c r="W224" s="36">
        <v>2750</v>
      </c>
      <c r="X224" s="36">
        <v>2750</v>
      </c>
      <c r="Y224" s="28">
        <v>2750</v>
      </c>
      <c r="Z224" s="28">
        <v>2750</v>
      </c>
      <c r="AA224" s="28">
        <v>2750</v>
      </c>
      <c r="AB224" s="94">
        <v>2750</v>
      </c>
      <c r="AC224" s="102">
        <v>2750</v>
      </c>
      <c r="AD224" s="94">
        <v>2750</v>
      </c>
      <c r="AE224" s="178">
        <v>2600</v>
      </c>
      <c r="AF224" s="94">
        <v>2600</v>
      </c>
      <c r="AG224" s="94">
        <v>2600</v>
      </c>
      <c r="AH224" s="94">
        <v>2600</v>
      </c>
      <c r="AI224" s="261" t="s">
        <v>298</v>
      </c>
      <c r="AJ224" s="5">
        <f>IF(AI224&lt;2600,1,0)</f>
        <v>0</v>
      </c>
      <c r="AK224" s="5">
        <f>IF(AI224&lt;2800,1,0)</f>
        <v>0</v>
      </c>
      <c r="AL224" s="5">
        <f>IF(AI224&lt;2600,0,1)</f>
        <v>1</v>
      </c>
      <c r="AM224" s="5">
        <f>IF(AI224&lt;2800,0,1)</f>
        <v>1</v>
      </c>
      <c r="AN224" s="5">
        <f>IF(AI224&lt;2900,0,1)</f>
        <v>1</v>
      </c>
      <c r="AO224" s="5">
        <f>IF(AI224&lt;2950,0,1)</f>
        <v>1</v>
      </c>
      <c r="AP224" s="5">
        <f>IF(AI224&lt;3000,0,1)</f>
        <v>1</v>
      </c>
      <c r="AQ224" s="5">
        <f>IF(AI224=2600,1,0)</f>
        <v>0</v>
      </c>
      <c r="AR224" s="5">
        <f>IF(AI224&gt;2600,1,0)</f>
        <v>1</v>
      </c>
      <c r="AS224" s="5">
        <f>IF(AI224=2800,1,0)</f>
        <v>0</v>
      </c>
    </row>
    <row r="225" spans="1:45" ht="12.75">
      <c r="A225" s="239">
        <v>85047</v>
      </c>
      <c r="B225" s="245" t="s">
        <v>195</v>
      </c>
      <c r="C225" s="231">
        <v>1925</v>
      </c>
      <c r="D225" s="31">
        <v>1925</v>
      </c>
      <c r="E225" s="31">
        <v>1925</v>
      </c>
      <c r="F225" s="31">
        <v>1925</v>
      </c>
      <c r="G225" s="31">
        <v>1925</v>
      </c>
      <c r="H225" s="31">
        <v>1925</v>
      </c>
      <c r="I225" s="31">
        <v>1925</v>
      </c>
      <c r="J225" s="32">
        <v>1925</v>
      </c>
      <c r="K225" s="32">
        <v>1925</v>
      </c>
      <c r="L225" s="32">
        <v>1925</v>
      </c>
      <c r="M225" s="32">
        <v>1925</v>
      </c>
      <c r="N225" s="29">
        <v>1925</v>
      </c>
      <c r="O225" s="29">
        <v>1925</v>
      </c>
      <c r="P225" s="33">
        <v>1925</v>
      </c>
      <c r="Q225" s="34">
        <v>1925</v>
      </c>
      <c r="R225" s="34">
        <v>1925</v>
      </c>
      <c r="S225" s="213">
        <v>1925</v>
      </c>
      <c r="T225" s="209">
        <v>1925</v>
      </c>
      <c r="U225" s="231">
        <v>1925</v>
      </c>
      <c r="V225" s="35">
        <v>1925</v>
      </c>
      <c r="W225" s="36">
        <v>1925</v>
      </c>
      <c r="X225" s="36">
        <v>1925</v>
      </c>
      <c r="Y225" s="28">
        <v>1925</v>
      </c>
      <c r="Z225" s="28">
        <v>1925</v>
      </c>
      <c r="AA225" s="28">
        <v>1925</v>
      </c>
      <c r="AB225" s="94">
        <v>1925</v>
      </c>
      <c r="AC225" s="102">
        <v>1925</v>
      </c>
      <c r="AD225" s="94">
        <v>1925</v>
      </c>
      <c r="AE225" s="94">
        <v>1925</v>
      </c>
      <c r="AF225" s="94">
        <v>1925</v>
      </c>
      <c r="AG225" s="94">
        <v>1925</v>
      </c>
      <c r="AH225" s="94">
        <v>1925</v>
      </c>
      <c r="AI225" s="261">
        <v>1925</v>
      </c>
      <c r="AJ225" s="5">
        <f>IF(AI225&lt;2600,1,0)</f>
        <v>1</v>
      </c>
      <c r="AK225" s="5">
        <f>IF(AI225&lt;2800,1,0)</f>
        <v>1</v>
      </c>
      <c r="AL225" s="5">
        <f>IF(AI225&lt;2600,0,1)</f>
        <v>0</v>
      </c>
      <c r="AM225" s="5">
        <f>IF(AI225&lt;2800,0,1)</f>
        <v>0</v>
      </c>
      <c r="AN225" s="5">
        <f>IF(AI225&lt;2900,0,1)</f>
        <v>0</v>
      </c>
      <c r="AO225" s="5">
        <f>IF(AI225&lt;2950,0,1)</f>
        <v>0</v>
      </c>
      <c r="AP225" s="5">
        <f>IF(AI225&lt;3000,0,1)</f>
        <v>0</v>
      </c>
      <c r="AQ225" s="5">
        <f>IF(AI225=2600,1,0)</f>
        <v>0</v>
      </c>
      <c r="AR225" s="5">
        <f>IF(AI225&gt;2600,1,0)</f>
        <v>0</v>
      </c>
      <c r="AS225" s="5">
        <f>IF(AI225=2800,1,0)</f>
        <v>0</v>
      </c>
    </row>
    <row r="226" spans="1:45" ht="12.75">
      <c r="A226" s="239">
        <v>91005</v>
      </c>
      <c r="B226" s="245" t="s">
        <v>198</v>
      </c>
      <c r="C226" s="232">
        <v>2300</v>
      </c>
      <c r="D226" s="31">
        <v>2300</v>
      </c>
      <c r="E226" s="31">
        <v>2300</v>
      </c>
      <c r="F226" s="38">
        <v>2500</v>
      </c>
      <c r="G226" s="31">
        <v>2500</v>
      </c>
      <c r="H226" s="31">
        <v>2500</v>
      </c>
      <c r="I226" s="31">
        <v>2500</v>
      </c>
      <c r="J226" s="32">
        <v>2500</v>
      </c>
      <c r="K226" s="32">
        <v>2500</v>
      </c>
      <c r="L226" s="32">
        <v>2500</v>
      </c>
      <c r="M226" s="32">
        <v>2500</v>
      </c>
      <c r="N226" s="29">
        <v>2500</v>
      </c>
      <c r="O226" s="29">
        <v>2500</v>
      </c>
      <c r="P226" s="33">
        <v>2500</v>
      </c>
      <c r="Q226" s="34">
        <v>2500</v>
      </c>
      <c r="R226" s="34">
        <v>2500</v>
      </c>
      <c r="S226" s="213">
        <v>2500</v>
      </c>
      <c r="T226" s="211">
        <v>2800</v>
      </c>
      <c r="U226" s="229">
        <v>2800</v>
      </c>
      <c r="V226" s="35">
        <v>2800</v>
      </c>
      <c r="W226" s="36">
        <v>2800</v>
      </c>
      <c r="X226" s="36">
        <v>2800</v>
      </c>
      <c r="Y226" s="28">
        <v>2800</v>
      </c>
      <c r="Z226" s="34">
        <v>2800</v>
      </c>
      <c r="AA226" s="28">
        <v>2800</v>
      </c>
      <c r="AB226" s="97">
        <v>2800</v>
      </c>
      <c r="AC226" s="106">
        <v>2800</v>
      </c>
      <c r="AD226" s="97">
        <v>2800</v>
      </c>
      <c r="AE226" s="97">
        <v>2800</v>
      </c>
      <c r="AF226" s="98">
        <v>2900</v>
      </c>
      <c r="AG226" s="97">
        <v>2900</v>
      </c>
      <c r="AH226" s="97">
        <v>2900</v>
      </c>
      <c r="AI226" s="264">
        <v>2900</v>
      </c>
      <c r="AJ226" s="5">
        <f>IF(AI226&lt;2600,1,0)</f>
        <v>0</v>
      </c>
      <c r="AK226" s="5">
        <f>IF(AI226&lt;2800,1,0)</f>
        <v>0</v>
      </c>
      <c r="AL226" s="5">
        <f>IF(AI226&lt;2600,0,1)</f>
        <v>1</v>
      </c>
      <c r="AM226" s="5">
        <f>IF(AI226&lt;2800,0,1)</f>
        <v>1</v>
      </c>
      <c r="AN226" s="5">
        <f>IF(AI226&lt;2900,0,1)</f>
        <v>1</v>
      </c>
      <c r="AO226" s="5">
        <f>IF(AI226&lt;2950,0,1)</f>
        <v>0</v>
      </c>
      <c r="AP226" s="5">
        <f>IF(AI226&lt;3000,0,1)</f>
        <v>0</v>
      </c>
      <c r="AQ226" s="5">
        <f>IF(AI226=2600,1,0)</f>
        <v>0</v>
      </c>
      <c r="AR226" s="5">
        <f>IF(AI226&gt;2600,1,0)</f>
        <v>1</v>
      </c>
      <c r="AS226" s="5">
        <f>IF(AI226=2800,1,0)</f>
        <v>0</v>
      </c>
    </row>
    <row r="227" spans="1:45" ht="12.75">
      <c r="A227" s="239">
        <v>91013</v>
      </c>
      <c r="B227" s="245" t="s">
        <v>199</v>
      </c>
      <c r="C227" s="232">
        <v>2100</v>
      </c>
      <c r="D227" s="31">
        <v>2100</v>
      </c>
      <c r="E227" s="31">
        <v>2100</v>
      </c>
      <c r="F227" s="31">
        <v>2100</v>
      </c>
      <c r="G227" s="31">
        <v>2100</v>
      </c>
      <c r="H227" s="31">
        <v>2100</v>
      </c>
      <c r="I227" s="38">
        <v>2300</v>
      </c>
      <c r="J227" s="44">
        <v>2500</v>
      </c>
      <c r="K227" s="32">
        <v>2500</v>
      </c>
      <c r="L227" s="32">
        <v>2500</v>
      </c>
      <c r="M227" s="32">
        <v>2500</v>
      </c>
      <c r="N227" s="29">
        <v>2500</v>
      </c>
      <c r="O227" s="29">
        <v>2500</v>
      </c>
      <c r="P227" s="33">
        <v>2500</v>
      </c>
      <c r="Q227" s="34">
        <v>2500</v>
      </c>
      <c r="R227" s="34">
        <v>2500</v>
      </c>
      <c r="S227" s="213">
        <v>2500</v>
      </c>
      <c r="T227" s="209">
        <v>2500</v>
      </c>
      <c r="U227" s="229">
        <v>2500</v>
      </c>
      <c r="V227" s="35">
        <v>2500</v>
      </c>
      <c r="W227" s="36">
        <v>2500</v>
      </c>
      <c r="X227" s="36">
        <v>2500</v>
      </c>
      <c r="Y227" s="28">
        <v>2500</v>
      </c>
      <c r="Z227" s="34">
        <v>2500</v>
      </c>
      <c r="AA227" s="28">
        <v>2500</v>
      </c>
      <c r="AB227" s="97">
        <v>2500</v>
      </c>
      <c r="AC227" s="106">
        <v>2500</v>
      </c>
      <c r="AD227" s="97">
        <v>2500</v>
      </c>
      <c r="AE227" s="97">
        <v>2500</v>
      </c>
      <c r="AF227" s="97">
        <v>2500</v>
      </c>
      <c r="AG227" s="97">
        <v>2500</v>
      </c>
      <c r="AH227" s="97">
        <v>2500</v>
      </c>
      <c r="AI227" s="264">
        <v>2500</v>
      </c>
      <c r="AJ227" s="5">
        <f>IF(AI227&lt;2600,1,0)</f>
        <v>1</v>
      </c>
      <c r="AK227" s="5">
        <f>IF(AI227&lt;2800,1,0)</f>
        <v>1</v>
      </c>
      <c r="AL227" s="5">
        <f>IF(AI227&lt;2600,0,1)</f>
        <v>0</v>
      </c>
      <c r="AM227" s="5">
        <f>IF(AI227&lt;2800,0,1)</f>
        <v>0</v>
      </c>
      <c r="AN227" s="5">
        <f>IF(AI227&lt;2900,0,1)</f>
        <v>0</v>
      </c>
      <c r="AO227" s="5">
        <f>IF(AI227&lt;2950,0,1)</f>
        <v>0</v>
      </c>
      <c r="AP227" s="5">
        <f>IF(AI227&lt;3000,0,1)</f>
        <v>0</v>
      </c>
      <c r="AQ227" s="5">
        <f>IF(AI227=2600,1,0)</f>
        <v>0</v>
      </c>
      <c r="AR227" s="5">
        <f>IF(AI227&gt;2600,1,0)</f>
        <v>0</v>
      </c>
      <c r="AS227" s="5">
        <f>IF(AI227=2800,1,0)</f>
        <v>0</v>
      </c>
    </row>
    <row r="228" spans="1:45" ht="12.75">
      <c r="A228" s="239">
        <v>91015</v>
      </c>
      <c r="B228" s="245" t="s">
        <v>200</v>
      </c>
      <c r="C228" s="231">
        <v>1700</v>
      </c>
      <c r="D228" s="31">
        <v>1700</v>
      </c>
      <c r="E228" s="31">
        <v>1700</v>
      </c>
      <c r="F228" s="31">
        <v>1700</v>
      </c>
      <c r="G228" s="31">
        <v>1700</v>
      </c>
      <c r="H228" s="38">
        <v>1900</v>
      </c>
      <c r="I228" s="31">
        <v>1900</v>
      </c>
      <c r="J228" s="32">
        <v>1900</v>
      </c>
      <c r="K228" s="32">
        <v>1900</v>
      </c>
      <c r="L228" s="32">
        <v>1900</v>
      </c>
      <c r="M228" s="32">
        <v>1900</v>
      </c>
      <c r="N228" s="39">
        <v>2200</v>
      </c>
      <c r="O228" s="29">
        <v>2200</v>
      </c>
      <c r="P228" s="33">
        <v>2200</v>
      </c>
      <c r="Q228" s="34">
        <v>2200</v>
      </c>
      <c r="R228" s="34">
        <v>2200</v>
      </c>
      <c r="S228" s="213">
        <v>2200</v>
      </c>
      <c r="T228" s="209">
        <v>2200</v>
      </c>
      <c r="U228" s="229">
        <v>2200</v>
      </c>
      <c r="V228" s="35">
        <v>2200</v>
      </c>
      <c r="W228" s="36">
        <v>2200</v>
      </c>
      <c r="X228" s="36">
        <v>2200</v>
      </c>
      <c r="Y228" s="28">
        <v>2200</v>
      </c>
      <c r="Z228" s="34">
        <v>2200</v>
      </c>
      <c r="AA228" s="28">
        <v>2200</v>
      </c>
      <c r="AB228" s="97">
        <v>2200</v>
      </c>
      <c r="AC228" s="106">
        <v>2200</v>
      </c>
      <c r="AD228" s="97">
        <v>2200</v>
      </c>
      <c r="AE228" s="97">
        <v>2200</v>
      </c>
      <c r="AF228" s="97">
        <v>2200</v>
      </c>
      <c r="AG228" s="97">
        <v>2200</v>
      </c>
      <c r="AH228" s="97">
        <v>2200</v>
      </c>
      <c r="AI228" s="264">
        <v>2200</v>
      </c>
      <c r="AJ228" s="5">
        <f>IF(AI228&lt;2600,1,0)</f>
        <v>1</v>
      </c>
      <c r="AK228" s="5">
        <f>IF(AI228&lt;2800,1,0)</f>
        <v>1</v>
      </c>
      <c r="AL228" s="5">
        <f>IF(AI228&lt;2600,0,1)</f>
        <v>0</v>
      </c>
      <c r="AM228" s="5">
        <f>IF(AI228&lt;2800,0,1)</f>
        <v>0</v>
      </c>
      <c r="AN228" s="5">
        <f>IF(AI228&lt;2900,0,1)</f>
        <v>0</v>
      </c>
      <c r="AO228" s="5">
        <f>IF(AI228&lt;2950,0,1)</f>
        <v>0</v>
      </c>
      <c r="AP228" s="5">
        <f>IF(AI228&lt;3000,0,1)</f>
        <v>0</v>
      </c>
      <c r="AQ228" s="5">
        <f>IF(AI228=2600,1,0)</f>
        <v>0</v>
      </c>
      <c r="AR228" s="5">
        <f>IF(AI228&gt;2600,1,0)</f>
        <v>0</v>
      </c>
      <c r="AS228" s="5">
        <f>IF(AI228=2800,1,0)</f>
        <v>0</v>
      </c>
    </row>
    <row r="229" spans="1:45" ht="12.75">
      <c r="A229" s="239">
        <v>91030</v>
      </c>
      <c r="B229" s="245" t="s">
        <v>201</v>
      </c>
      <c r="C229" s="231">
        <v>1735</v>
      </c>
      <c r="D229" s="31">
        <v>1735</v>
      </c>
      <c r="E229" s="31">
        <v>1735</v>
      </c>
      <c r="F229" s="38">
        <v>2000</v>
      </c>
      <c r="G229" s="31">
        <v>2000</v>
      </c>
      <c r="H229" s="31">
        <v>2000</v>
      </c>
      <c r="I229" s="31">
        <v>2000</v>
      </c>
      <c r="J229" s="32">
        <v>2000</v>
      </c>
      <c r="K229" s="32">
        <v>2000</v>
      </c>
      <c r="L229" s="32">
        <v>2000</v>
      </c>
      <c r="M229" s="32">
        <v>2000</v>
      </c>
      <c r="N229" s="29">
        <v>2000</v>
      </c>
      <c r="O229" s="29">
        <v>2000</v>
      </c>
      <c r="P229" s="33">
        <v>2000</v>
      </c>
      <c r="Q229" s="34">
        <v>2000</v>
      </c>
      <c r="R229" s="34">
        <v>2000</v>
      </c>
      <c r="S229" s="222">
        <v>2000</v>
      </c>
      <c r="T229" s="211">
        <v>2600</v>
      </c>
      <c r="U229" s="229">
        <v>2600</v>
      </c>
      <c r="V229" s="35">
        <v>2600</v>
      </c>
      <c r="W229" s="36">
        <v>2600</v>
      </c>
      <c r="X229" s="36">
        <v>2600</v>
      </c>
      <c r="Y229" s="28">
        <v>2600</v>
      </c>
      <c r="Z229" s="28">
        <v>2600</v>
      </c>
      <c r="AA229" s="28">
        <v>2600</v>
      </c>
      <c r="AB229" s="97">
        <v>2600</v>
      </c>
      <c r="AC229" s="106">
        <v>2600</v>
      </c>
      <c r="AD229" s="97">
        <v>2600</v>
      </c>
      <c r="AE229" s="97">
        <v>2600</v>
      </c>
      <c r="AF229" s="97">
        <v>2600</v>
      </c>
      <c r="AG229" s="97">
        <v>2600</v>
      </c>
      <c r="AH229" s="97">
        <v>2600</v>
      </c>
      <c r="AI229" s="264">
        <v>2600</v>
      </c>
      <c r="AJ229" s="5">
        <f>IF(AI229&lt;2600,1,0)</f>
        <v>0</v>
      </c>
      <c r="AK229" s="5">
        <f>IF(AI229&lt;2800,1,0)</f>
        <v>1</v>
      </c>
      <c r="AL229" s="5">
        <f>IF(AI229&lt;2600,0,1)</f>
        <v>1</v>
      </c>
      <c r="AM229" s="5">
        <f>IF(AI229&lt;2800,0,1)</f>
        <v>0</v>
      </c>
      <c r="AN229" s="5">
        <f>IF(AI229&lt;2900,0,1)</f>
        <v>0</v>
      </c>
      <c r="AO229" s="5">
        <f>IF(AI229&lt;2950,0,1)</f>
        <v>0</v>
      </c>
      <c r="AP229" s="5">
        <f>IF(AI229&lt;3000,0,1)</f>
        <v>0</v>
      </c>
      <c r="AQ229" s="5">
        <f>IF(AI229=2600,1,0)</f>
        <v>1</v>
      </c>
      <c r="AR229" s="5">
        <f>IF(AI229&gt;2600,1,0)</f>
        <v>0</v>
      </c>
      <c r="AS229" s="5">
        <f>IF(AI229=2800,1,0)</f>
        <v>0</v>
      </c>
    </row>
    <row r="230" spans="1:45" ht="12.75">
      <c r="A230" s="239">
        <v>91034</v>
      </c>
      <c r="B230" s="245" t="s">
        <v>260</v>
      </c>
      <c r="C230" s="231">
        <v>2471</v>
      </c>
      <c r="D230" s="31">
        <v>2471</v>
      </c>
      <c r="E230" s="31">
        <v>2471</v>
      </c>
      <c r="F230" s="31">
        <v>2471</v>
      </c>
      <c r="G230" s="31">
        <v>2471</v>
      </c>
      <c r="H230" s="31">
        <v>2471</v>
      </c>
      <c r="I230" s="31">
        <v>2471</v>
      </c>
      <c r="J230" s="32">
        <v>2471</v>
      </c>
      <c r="K230" s="44">
        <v>2600</v>
      </c>
      <c r="L230" s="32">
        <v>2600</v>
      </c>
      <c r="M230" s="32">
        <v>2600</v>
      </c>
      <c r="N230" s="29">
        <v>2600</v>
      </c>
      <c r="O230" s="29">
        <v>2600</v>
      </c>
      <c r="P230" s="33">
        <v>2600</v>
      </c>
      <c r="Q230" s="34">
        <v>2600</v>
      </c>
      <c r="R230" s="34">
        <v>2600</v>
      </c>
      <c r="S230" s="213">
        <v>2600</v>
      </c>
      <c r="T230" s="211">
        <v>2800</v>
      </c>
      <c r="U230" s="229">
        <v>2800</v>
      </c>
      <c r="V230" s="35">
        <v>2800</v>
      </c>
      <c r="W230" s="36">
        <v>2800</v>
      </c>
      <c r="X230" s="36">
        <v>2800</v>
      </c>
      <c r="Y230" s="28">
        <v>2800</v>
      </c>
      <c r="Z230" s="34">
        <v>2800</v>
      </c>
      <c r="AA230" s="28">
        <v>2800</v>
      </c>
      <c r="AB230" s="97">
        <v>2800</v>
      </c>
      <c r="AC230" s="106">
        <v>2800</v>
      </c>
      <c r="AD230" s="97">
        <v>2800</v>
      </c>
      <c r="AE230" s="97">
        <v>2800</v>
      </c>
      <c r="AF230" s="97">
        <v>2800</v>
      </c>
      <c r="AG230" s="97">
        <v>2800</v>
      </c>
      <c r="AH230" s="97">
        <v>2800</v>
      </c>
      <c r="AI230" s="264">
        <v>2800</v>
      </c>
      <c r="AJ230" s="5">
        <f>IF(AI230&lt;2600,1,0)</f>
        <v>0</v>
      </c>
      <c r="AK230" s="5">
        <f>IF(AI230&lt;2800,1,0)</f>
        <v>0</v>
      </c>
      <c r="AL230" s="5">
        <f>IF(AI230&lt;2600,0,1)</f>
        <v>1</v>
      </c>
      <c r="AM230" s="5">
        <f>IF(AI230&lt;2800,0,1)</f>
        <v>1</v>
      </c>
      <c r="AN230" s="5">
        <f>IF(AI230&lt;2900,0,1)</f>
        <v>0</v>
      </c>
      <c r="AO230" s="5">
        <f>IF(AI230&lt;2950,0,1)</f>
        <v>0</v>
      </c>
      <c r="AP230" s="5">
        <f>IF(AI230&lt;3000,0,1)</f>
        <v>0</v>
      </c>
      <c r="AQ230" s="5">
        <f>IF(AI230=2600,1,0)</f>
        <v>0</v>
      </c>
      <c r="AR230" s="5">
        <f>IF(AI230&gt;2600,1,0)</f>
        <v>1</v>
      </c>
      <c r="AS230" s="5">
        <f>IF(AI230=2800,1,0)</f>
        <v>1</v>
      </c>
    </row>
    <row r="231" spans="1:45" ht="12.75">
      <c r="A231" s="239">
        <v>91054</v>
      </c>
      <c r="B231" s="245" t="s">
        <v>202</v>
      </c>
      <c r="C231" s="232">
        <v>1700</v>
      </c>
      <c r="D231" s="31">
        <v>1700</v>
      </c>
      <c r="E231" s="31">
        <v>1700</v>
      </c>
      <c r="F231" s="31">
        <v>1700</v>
      </c>
      <c r="G231" s="31">
        <v>1700</v>
      </c>
      <c r="H231" s="31">
        <v>1700</v>
      </c>
      <c r="I231" s="31">
        <v>1700</v>
      </c>
      <c r="J231" s="32">
        <v>1700</v>
      </c>
      <c r="K231" s="32">
        <v>1700</v>
      </c>
      <c r="L231" s="32">
        <v>1700</v>
      </c>
      <c r="M231" s="32">
        <v>1700</v>
      </c>
      <c r="N231" s="29">
        <v>1700</v>
      </c>
      <c r="O231" s="29">
        <v>1700</v>
      </c>
      <c r="P231" s="33">
        <v>1700</v>
      </c>
      <c r="Q231" s="34">
        <v>1700</v>
      </c>
      <c r="R231" s="34">
        <v>1700</v>
      </c>
      <c r="S231" s="213">
        <v>1700</v>
      </c>
      <c r="T231" s="209">
        <v>1700</v>
      </c>
      <c r="U231" s="229">
        <v>1700</v>
      </c>
      <c r="V231" s="35">
        <v>1700</v>
      </c>
      <c r="W231" s="36">
        <v>1700</v>
      </c>
      <c r="X231" s="36">
        <v>1700</v>
      </c>
      <c r="Y231" s="28">
        <v>1700</v>
      </c>
      <c r="Z231" s="28">
        <v>1700</v>
      </c>
      <c r="AA231" s="28">
        <v>1700</v>
      </c>
      <c r="AB231" s="97">
        <v>1700</v>
      </c>
      <c r="AC231" s="106">
        <v>1700</v>
      </c>
      <c r="AD231" s="97">
        <v>1700</v>
      </c>
      <c r="AE231" s="97">
        <v>1700</v>
      </c>
      <c r="AF231" s="97">
        <v>1700</v>
      </c>
      <c r="AG231" s="97">
        <v>1950</v>
      </c>
      <c r="AH231" s="97">
        <v>1950</v>
      </c>
      <c r="AI231" s="264">
        <v>1950</v>
      </c>
      <c r="AJ231" s="5">
        <f>IF(AI231&lt;2600,1,0)</f>
        <v>1</v>
      </c>
      <c r="AK231" s="5">
        <f>IF(AI231&lt;2800,1,0)</f>
        <v>1</v>
      </c>
      <c r="AL231" s="5">
        <f>IF(AI231&lt;2600,0,1)</f>
        <v>0</v>
      </c>
      <c r="AM231" s="5">
        <f>IF(AI231&lt;2800,0,1)</f>
        <v>0</v>
      </c>
      <c r="AN231" s="5">
        <f>IF(AI231&lt;2900,0,1)</f>
        <v>0</v>
      </c>
      <c r="AO231" s="5">
        <f>IF(AI231&lt;2950,0,1)</f>
        <v>0</v>
      </c>
      <c r="AP231" s="5">
        <f>IF(AI231&lt;3000,0,1)</f>
        <v>0</v>
      </c>
      <c r="AQ231" s="5">
        <f>IF(AI231=2600,1,0)</f>
        <v>0</v>
      </c>
      <c r="AR231" s="5">
        <f>IF(AI231&gt;2600,1,0)</f>
        <v>0</v>
      </c>
      <c r="AS231" s="5">
        <f>IF(AI231=2800,1,0)</f>
        <v>0</v>
      </c>
    </row>
    <row r="232" spans="1:45" ht="12.75">
      <c r="A232" s="239">
        <v>91059</v>
      </c>
      <c r="B232" s="245" t="s">
        <v>203</v>
      </c>
      <c r="C232" s="232">
        <v>2300</v>
      </c>
      <c r="D232" s="31">
        <v>2300</v>
      </c>
      <c r="E232" s="38">
        <v>2400</v>
      </c>
      <c r="F232" s="31">
        <v>2400</v>
      </c>
      <c r="G232" s="31">
        <v>2400</v>
      </c>
      <c r="H232" s="31">
        <v>2400</v>
      </c>
      <c r="I232" s="31">
        <v>2400</v>
      </c>
      <c r="J232" s="32">
        <v>2400</v>
      </c>
      <c r="K232" s="32">
        <v>2400</v>
      </c>
      <c r="L232" s="32">
        <v>2400</v>
      </c>
      <c r="M232" s="32">
        <v>2400</v>
      </c>
      <c r="N232" s="29">
        <v>2400</v>
      </c>
      <c r="O232" s="29">
        <v>2400</v>
      </c>
      <c r="P232" s="41">
        <v>2600</v>
      </c>
      <c r="Q232" s="34">
        <v>2600</v>
      </c>
      <c r="R232" s="34">
        <v>2600</v>
      </c>
      <c r="S232" s="213">
        <v>2600</v>
      </c>
      <c r="T232" s="209">
        <v>2600</v>
      </c>
      <c r="U232" s="229">
        <v>2600</v>
      </c>
      <c r="V232" s="35">
        <v>2600</v>
      </c>
      <c r="W232" s="36">
        <v>2600</v>
      </c>
      <c r="X232" s="36">
        <v>2600</v>
      </c>
      <c r="Y232" s="28">
        <v>2600</v>
      </c>
      <c r="Z232" s="34">
        <v>2600</v>
      </c>
      <c r="AA232" s="28">
        <v>2600</v>
      </c>
      <c r="AB232" s="97">
        <v>2600</v>
      </c>
      <c r="AC232" s="106">
        <v>2600</v>
      </c>
      <c r="AD232" s="97">
        <v>2600</v>
      </c>
      <c r="AE232" s="97">
        <v>2600</v>
      </c>
      <c r="AF232" s="97">
        <v>2600</v>
      </c>
      <c r="AG232" s="97">
        <v>2600</v>
      </c>
      <c r="AH232" s="97">
        <v>2600</v>
      </c>
      <c r="AI232" s="264">
        <v>2600</v>
      </c>
      <c r="AJ232" s="5">
        <f>IF(AI232&lt;2600,1,0)</f>
        <v>0</v>
      </c>
      <c r="AK232" s="5">
        <f>IF(AI232&lt;2800,1,0)</f>
        <v>1</v>
      </c>
      <c r="AL232" s="5">
        <f>IF(AI232&lt;2600,0,1)</f>
        <v>1</v>
      </c>
      <c r="AM232" s="5">
        <f>IF(AI232&lt;2800,0,1)</f>
        <v>0</v>
      </c>
      <c r="AN232" s="5">
        <f>IF(AI232&lt;2900,0,1)</f>
        <v>0</v>
      </c>
      <c r="AO232" s="5">
        <f>IF(AI232&lt;2950,0,1)</f>
        <v>0</v>
      </c>
      <c r="AP232" s="5">
        <f>IF(AI232&lt;3000,0,1)</f>
        <v>0</v>
      </c>
      <c r="AQ232" s="5">
        <f>IF(AI232=2600,1,0)</f>
        <v>1</v>
      </c>
      <c r="AR232" s="5">
        <f>IF(AI232&gt;2600,1,0)</f>
        <v>0</v>
      </c>
      <c r="AS232" s="5">
        <f>IF(AI232=2800,1,0)</f>
        <v>0</v>
      </c>
    </row>
    <row r="233" spans="1:45" ht="12.75">
      <c r="A233" s="239">
        <v>91064</v>
      </c>
      <c r="B233" s="245" t="s">
        <v>205</v>
      </c>
      <c r="C233" s="232">
        <v>2200</v>
      </c>
      <c r="D233" s="31">
        <v>2200</v>
      </c>
      <c r="E233" s="31">
        <v>2200</v>
      </c>
      <c r="F233" s="31">
        <v>2200</v>
      </c>
      <c r="G233" s="31">
        <v>2200</v>
      </c>
      <c r="H233" s="31">
        <v>2200</v>
      </c>
      <c r="I233" s="31">
        <v>2200</v>
      </c>
      <c r="J233" s="32">
        <v>2200</v>
      </c>
      <c r="K233" s="32">
        <v>2200</v>
      </c>
      <c r="L233" s="32">
        <v>2200</v>
      </c>
      <c r="M233" s="32">
        <v>2200</v>
      </c>
      <c r="N233" s="39">
        <v>2600</v>
      </c>
      <c r="O233" s="29">
        <v>2600</v>
      </c>
      <c r="P233" s="33">
        <v>2600</v>
      </c>
      <c r="Q233" s="34">
        <v>2600</v>
      </c>
      <c r="R233" s="34">
        <v>2600</v>
      </c>
      <c r="S233" s="213">
        <v>2600</v>
      </c>
      <c r="T233" s="211">
        <v>2800</v>
      </c>
      <c r="U233" s="229">
        <v>2800</v>
      </c>
      <c r="V233" s="35">
        <v>2800</v>
      </c>
      <c r="W233" s="36">
        <v>2800</v>
      </c>
      <c r="X233" s="36">
        <v>2800</v>
      </c>
      <c r="Y233" s="28">
        <v>2800</v>
      </c>
      <c r="Z233" s="34">
        <v>2800</v>
      </c>
      <c r="AA233" s="28">
        <v>2800</v>
      </c>
      <c r="AB233" s="97">
        <v>2800</v>
      </c>
      <c r="AC233" s="106">
        <v>2800</v>
      </c>
      <c r="AD233" s="97">
        <v>2800</v>
      </c>
      <c r="AE233" s="97">
        <v>2800</v>
      </c>
      <c r="AF233" s="97">
        <v>2800</v>
      </c>
      <c r="AG233" s="97">
        <v>2800</v>
      </c>
      <c r="AH233" s="97">
        <v>2800</v>
      </c>
      <c r="AI233" s="264">
        <v>2800</v>
      </c>
      <c r="AJ233" s="5">
        <f>IF(AI233&lt;2600,1,0)</f>
        <v>0</v>
      </c>
      <c r="AK233" s="5">
        <f>IF(AI233&lt;2800,1,0)</f>
        <v>0</v>
      </c>
      <c r="AL233" s="5">
        <f>IF(AI233&lt;2600,0,1)</f>
        <v>1</v>
      </c>
      <c r="AM233" s="5">
        <f>IF(AI233&lt;2800,0,1)</f>
        <v>1</v>
      </c>
      <c r="AN233" s="5">
        <f>IF(AI233&lt;2900,0,1)</f>
        <v>0</v>
      </c>
      <c r="AO233" s="5">
        <f>IF(AI233&lt;2950,0,1)</f>
        <v>0</v>
      </c>
      <c r="AP233" s="5">
        <f>IF(AI233&lt;3000,0,1)</f>
        <v>0</v>
      </c>
      <c r="AQ233" s="5">
        <f>IF(AI233=2600,1,0)</f>
        <v>0</v>
      </c>
      <c r="AR233" s="5">
        <f>IF(AI233&gt;2600,1,0)</f>
        <v>1</v>
      </c>
      <c r="AS233" s="5">
        <f>IF(AI233=2800,1,0)</f>
        <v>1</v>
      </c>
    </row>
    <row r="234" spans="1:45" ht="12.75">
      <c r="A234" s="239">
        <v>91072</v>
      </c>
      <c r="B234" s="245" t="s">
        <v>206</v>
      </c>
      <c r="C234" s="232">
        <v>2100</v>
      </c>
      <c r="D234" s="31">
        <v>2100</v>
      </c>
      <c r="E234" s="31">
        <v>2100</v>
      </c>
      <c r="F234" s="38">
        <v>2400</v>
      </c>
      <c r="G234" s="31">
        <v>2400</v>
      </c>
      <c r="H234" s="38">
        <v>2800</v>
      </c>
      <c r="I234" s="31">
        <v>2800</v>
      </c>
      <c r="J234" s="32">
        <v>2800</v>
      </c>
      <c r="K234" s="40">
        <v>2600</v>
      </c>
      <c r="L234" s="32">
        <v>2600</v>
      </c>
      <c r="M234" s="32">
        <v>2600</v>
      </c>
      <c r="N234" s="29">
        <v>2600</v>
      </c>
      <c r="O234" s="29">
        <v>2600</v>
      </c>
      <c r="P234" s="33">
        <v>2600</v>
      </c>
      <c r="Q234" s="34">
        <v>2600</v>
      </c>
      <c r="R234" s="34">
        <v>2600</v>
      </c>
      <c r="S234" s="213">
        <v>2600</v>
      </c>
      <c r="T234" s="209">
        <v>2600</v>
      </c>
      <c r="U234" s="229">
        <v>2600</v>
      </c>
      <c r="V234" s="35">
        <v>2600</v>
      </c>
      <c r="W234" s="36">
        <v>2600</v>
      </c>
      <c r="X234" s="36">
        <v>2600</v>
      </c>
      <c r="Y234" s="28">
        <v>2600</v>
      </c>
      <c r="Z234" s="34">
        <v>2600</v>
      </c>
      <c r="AA234" s="45">
        <v>2800</v>
      </c>
      <c r="AB234" s="97">
        <v>2800</v>
      </c>
      <c r="AC234" s="106">
        <v>2800</v>
      </c>
      <c r="AD234" s="97">
        <v>2800</v>
      </c>
      <c r="AE234" s="97">
        <v>2800</v>
      </c>
      <c r="AF234" s="97">
        <v>2800</v>
      </c>
      <c r="AG234" s="97">
        <v>2800</v>
      </c>
      <c r="AH234" s="97">
        <v>2800</v>
      </c>
      <c r="AI234" s="264">
        <v>2800</v>
      </c>
      <c r="AJ234" s="5">
        <f>IF(AI234&lt;2600,1,0)</f>
        <v>0</v>
      </c>
      <c r="AK234" s="5">
        <f>IF(AI234&lt;2800,1,0)</f>
        <v>0</v>
      </c>
      <c r="AL234" s="5">
        <f>IF(AI234&lt;2600,0,1)</f>
        <v>1</v>
      </c>
      <c r="AM234" s="5">
        <f>IF(AI234&lt;2800,0,1)</f>
        <v>1</v>
      </c>
      <c r="AN234" s="5">
        <f>IF(AI234&lt;2900,0,1)</f>
        <v>0</v>
      </c>
      <c r="AO234" s="5">
        <f>IF(AI234&lt;2950,0,1)</f>
        <v>0</v>
      </c>
      <c r="AP234" s="5">
        <f>IF(AI234&lt;3000,0,1)</f>
        <v>0</v>
      </c>
      <c r="AQ234" s="5">
        <f>IF(AI234=2600,1,0)</f>
        <v>0</v>
      </c>
      <c r="AR234" s="5">
        <f>IF(AI234&gt;2600,1,0)</f>
        <v>1</v>
      </c>
      <c r="AS234" s="5">
        <f>IF(AI234=2800,1,0)</f>
        <v>1</v>
      </c>
    </row>
    <row r="235" spans="1:45" ht="12.75">
      <c r="A235" s="239">
        <v>91103</v>
      </c>
      <c r="B235" s="245" t="s">
        <v>207</v>
      </c>
      <c r="C235" s="231">
        <v>2500</v>
      </c>
      <c r="D235" s="31">
        <v>2500</v>
      </c>
      <c r="E235" s="31">
        <v>2500</v>
      </c>
      <c r="F235" s="38">
        <v>2750</v>
      </c>
      <c r="G235" s="31">
        <v>2750</v>
      </c>
      <c r="H235" s="31">
        <v>2750</v>
      </c>
      <c r="I235" s="31">
        <v>2750</v>
      </c>
      <c r="J235" s="32">
        <v>2750</v>
      </c>
      <c r="K235" s="32">
        <v>2750</v>
      </c>
      <c r="L235" s="32">
        <v>2750</v>
      </c>
      <c r="M235" s="32">
        <v>2750</v>
      </c>
      <c r="N235" s="29">
        <v>2750</v>
      </c>
      <c r="O235" s="29">
        <v>2750</v>
      </c>
      <c r="P235" s="33">
        <v>2750</v>
      </c>
      <c r="Q235" s="34">
        <v>2750</v>
      </c>
      <c r="R235" s="34">
        <v>2750</v>
      </c>
      <c r="S235" s="213">
        <v>2750</v>
      </c>
      <c r="T235" s="209">
        <v>2750</v>
      </c>
      <c r="U235" s="229">
        <v>2750</v>
      </c>
      <c r="V235" s="35">
        <v>2750</v>
      </c>
      <c r="W235" s="36">
        <v>2750</v>
      </c>
      <c r="X235" s="36">
        <v>2750</v>
      </c>
      <c r="Y235" s="28">
        <v>2750</v>
      </c>
      <c r="Z235" s="34">
        <v>2750</v>
      </c>
      <c r="AA235" s="28">
        <v>2750</v>
      </c>
      <c r="AB235" s="97">
        <v>2750</v>
      </c>
      <c r="AC235" s="106">
        <v>2750</v>
      </c>
      <c r="AD235" s="97">
        <v>2750</v>
      </c>
      <c r="AE235" s="97">
        <v>2750</v>
      </c>
      <c r="AF235" s="97">
        <v>2750</v>
      </c>
      <c r="AG235" s="97">
        <v>2750</v>
      </c>
      <c r="AH235" s="97">
        <v>2750</v>
      </c>
      <c r="AI235" s="264">
        <v>2750</v>
      </c>
      <c r="AJ235" s="5">
        <f>IF(AI235&lt;2600,1,0)</f>
        <v>0</v>
      </c>
      <c r="AK235" s="5">
        <f>IF(AI235&lt;2800,1,0)</f>
        <v>1</v>
      </c>
      <c r="AL235" s="5">
        <f>IF(AI235&lt;2600,0,1)</f>
        <v>1</v>
      </c>
      <c r="AM235" s="5">
        <f>IF(AI235&lt;2800,0,1)</f>
        <v>0</v>
      </c>
      <c r="AN235" s="5">
        <f>IF(AI235&lt;2900,0,1)</f>
        <v>0</v>
      </c>
      <c r="AO235" s="5">
        <f>IF(AI235&lt;2950,0,1)</f>
        <v>0</v>
      </c>
      <c r="AP235" s="5">
        <f>IF(AI235&lt;3000,0,1)</f>
        <v>0</v>
      </c>
      <c r="AQ235" s="5">
        <f>IF(AI235=2600,1,0)</f>
        <v>0</v>
      </c>
      <c r="AR235" s="5">
        <f>IF(AI235&gt;2600,1,0)</f>
        <v>1</v>
      </c>
      <c r="AS235" s="5">
        <f>IF(AI235=2800,1,0)</f>
        <v>0</v>
      </c>
    </row>
    <row r="236" spans="1:45" ht="12.75">
      <c r="A236" s="239">
        <v>91114</v>
      </c>
      <c r="B236" s="245" t="s">
        <v>208</v>
      </c>
      <c r="C236" s="232">
        <v>1900</v>
      </c>
      <c r="D236" s="31">
        <v>1900</v>
      </c>
      <c r="E236" s="38">
        <v>2100</v>
      </c>
      <c r="F236" s="31">
        <v>2100</v>
      </c>
      <c r="G236" s="31">
        <v>2100</v>
      </c>
      <c r="H236" s="31">
        <v>2100</v>
      </c>
      <c r="I236" s="31">
        <v>2100</v>
      </c>
      <c r="J236" s="32">
        <v>2100</v>
      </c>
      <c r="K236" s="32">
        <v>2100</v>
      </c>
      <c r="L236" s="32">
        <v>2100</v>
      </c>
      <c r="M236" s="32">
        <v>2100</v>
      </c>
      <c r="N236" s="39">
        <v>2600</v>
      </c>
      <c r="O236" s="29">
        <v>2600</v>
      </c>
      <c r="P236" s="33">
        <v>2600</v>
      </c>
      <c r="Q236" s="34">
        <v>2600</v>
      </c>
      <c r="R236" s="34">
        <v>2600</v>
      </c>
      <c r="S236" s="213">
        <v>2600</v>
      </c>
      <c r="T236" s="209">
        <v>2600</v>
      </c>
      <c r="U236" s="229">
        <v>2600</v>
      </c>
      <c r="V236" s="35">
        <v>2600</v>
      </c>
      <c r="W236" s="36">
        <v>2600</v>
      </c>
      <c r="X236" s="36">
        <v>2600</v>
      </c>
      <c r="Y236" s="28">
        <v>2600</v>
      </c>
      <c r="Z236" s="34">
        <v>2600</v>
      </c>
      <c r="AA236" s="28">
        <v>2600</v>
      </c>
      <c r="AB236" s="97">
        <v>2600</v>
      </c>
      <c r="AC236" s="106">
        <v>2600</v>
      </c>
      <c r="AD236" s="97">
        <v>2600</v>
      </c>
      <c r="AE236" s="97">
        <v>2600</v>
      </c>
      <c r="AF236" s="97">
        <v>2600</v>
      </c>
      <c r="AG236" s="97">
        <v>2600</v>
      </c>
      <c r="AH236" s="97">
        <v>2600</v>
      </c>
      <c r="AI236" s="264">
        <v>2600</v>
      </c>
      <c r="AJ236" s="5">
        <f>IF(AI236&lt;2600,1,0)</f>
        <v>0</v>
      </c>
      <c r="AK236" s="5">
        <f>IF(AI236&lt;2800,1,0)</f>
        <v>1</v>
      </c>
      <c r="AL236" s="5">
        <f>IF(AI236&lt;2600,0,1)</f>
        <v>1</v>
      </c>
      <c r="AM236" s="5">
        <f>IF(AI236&lt;2800,0,1)</f>
        <v>0</v>
      </c>
      <c r="AN236" s="5">
        <f>IF(AI236&lt;2900,0,1)</f>
        <v>0</v>
      </c>
      <c r="AO236" s="5">
        <f>IF(AI236&lt;2950,0,1)</f>
        <v>0</v>
      </c>
      <c r="AP236" s="5">
        <f>IF(AI236&lt;3000,0,1)</f>
        <v>0</v>
      </c>
      <c r="AQ236" s="5">
        <f>IF(AI236=2600,1,0)</f>
        <v>1</v>
      </c>
      <c r="AR236" s="5">
        <f>IF(AI236&gt;2600,1,0)</f>
        <v>0</v>
      </c>
      <c r="AS236" s="5">
        <f>IF(AI236=2800,1,0)</f>
        <v>0</v>
      </c>
    </row>
    <row r="237" spans="1:45" ht="12.75">
      <c r="A237" s="239">
        <v>91120</v>
      </c>
      <c r="B237" s="245" t="s">
        <v>209</v>
      </c>
      <c r="C237" s="231">
        <v>1900</v>
      </c>
      <c r="D237" s="31">
        <v>1900</v>
      </c>
      <c r="E237" s="31">
        <v>1900</v>
      </c>
      <c r="F237" s="38">
        <v>2000</v>
      </c>
      <c r="G237" s="31">
        <v>2000</v>
      </c>
      <c r="H237" s="31">
        <v>2000</v>
      </c>
      <c r="I237" s="31">
        <v>2000</v>
      </c>
      <c r="J237" s="32">
        <v>2000</v>
      </c>
      <c r="K237" s="32">
        <v>2000</v>
      </c>
      <c r="L237" s="32">
        <v>2000</v>
      </c>
      <c r="M237" s="32">
        <v>2000</v>
      </c>
      <c r="N237" s="29">
        <v>2000</v>
      </c>
      <c r="O237" s="29">
        <v>2000</v>
      </c>
      <c r="P237" s="33">
        <v>2000</v>
      </c>
      <c r="Q237" s="34">
        <v>2000</v>
      </c>
      <c r="R237" s="34">
        <v>2000</v>
      </c>
      <c r="S237" s="213">
        <v>2000</v>
      </c>
      <c r="T237" s="209">
        <v>2000</v>
      </c>
      <c r="U237" s="229">
        <v>2000</v>
      </c>
      <c r="V237" s="35">
        <v>2000</v>
      </c>
      <c r="W237" s="52">
        <v>2300</v>
      </c>
      <c r="X237" s="36">
        <v>2300</v>
      </c>
      <c r="Y237" s="28">
        <v>2300</v>
      </c>
      <c r="Z237" s="28">
        <v>2300</v>
      </c>
      <c r="AA237" s="28">
        <v>2300</v>
      </c>
      <c r="AB237" s="97">
        <v>2300</v>
      </c>
      <c r="AC237" s="188">
        <v>2600</v>
      </c>
      <c r="AD237" s="97">
        <v>2600</v>
      </c>
      <c r="AE237" s="97">
        <v>2600</v>
      </c>
      <c r="AF237" s="97">
        <v>2600</v>
      </c>
      <c r="AG237" s="97">
        <v>2600</v>
      </c>
      <c r="AH237" s="97">
        <v>2600</v>
      </c>
      <c r="AI237" s="264">
        <v>2600</v>
      </c>
      <c r="AJ237" s="5">
        <f>IF(AI237&lt;2600,1,0)</f>
        <v>0</v>
      </c>
      <c r="AK237" s="5">
        <f>IF(AI237&lt;2800,1,0)</f>
        <v>1</v>
      </c>
      <c r="AL237" s="5">
        <f>IF(AI237&lt;2600,0,1)</f>
        <v>1</v>
      </c>
      <c r="AM237" s="5">
        <f>IF(AI237&lt;2800,0,1)</f>
        <v>0</v>
      </c>
      <c r="AN237" s="5">
        <f>IF(AI237&lt;2900,0,1)</f>
        <v>0</v>
      </c>
      <c r="AO237" s="5">
        <f>IF(AI237&lt;2950,0,1)</f>
        <v>0</v>
      </c>
      <c r="AP237" s="5">
        <f>IF(AI237&lt;3000,0,1)</f>
        <v>0</v>
      </c>
      <c r="AQ237" s="5">
        <f>IF(AI237=2600,1,0)</f>
        <v>1</v>
      </c>
      <c r="AR237" s="5">
        <f>IF(AI237&gt;2600,1,0)</f>
        <v>0</v>
      </c>
      <c r="AS237" s="5">
        <f>IF(AI237=2800,1,0)</f>
        <v>0</v>
      </c>
    </row>
    <row r="238" spans="1:45" ht="12.75">
      <c r="A238" s="239">
        <v>91141</v>
      </c>
      <c r="B238" s="245" t="s">
        <v>211</v>
      </c>
      <c r="C238" s="232">
        <v>2200</v>
      </c>
      <c r="D238" s="31">
        <v>2200</v>
      </c>
      <c r="E238" s="31">
        <v>2200</v>
      </c>
      <c r="F238" s="31">
        <v>2200</v>
      </c>
      <c r="G238" s="31">
        <v>2200</v>
      </c>
      <c r="H238" s="31">
        <v>2200</v>
      </c>
      <c r="I238" s="31">
        <v>2200</v>
      </c>
      <c r="J238" s="32">
        <v>2200</v>
      </c>
      <c r="K238" s="32">
        <v>2200</v>
      </c>
      <c r="L238" s="32">
        <v>2200</v>
      </c>
      <c r="M238" s="32">
        <v>2200</v>
      </c>
      <c r="N238" s="29">
        <v>2200</v>
      </c>
      <c r="O238" s="29">
        <v>2200</v>
      </c>
      <c r="P238" s="33">
        <v>2200</v>
      </c>
      <c r="Q238" s="34">
        <v>2200</v>
      </c>
      <c r="R238" s="34">
        <v>2200</v>
      </c>
      <c r="S238" s="213">
        <v>2200</v>
      </c>
      <c r="T238" s="209">
        <v>2200</v>
      </c>
      <c r="U238" s="229">
        <v>2200</v>
      </c>
      <c r="V238" s="35">
        <v>2200</v>
      </c>
      <c r="W238" s="52">
        <v>2400</v>
      </c>
      <c r="X238" s="36">
        <v>2400</v>
      </c>
      <c r="Y238" s="28">
        <v>2400</v>
      </c>
      <c r="Z238" s="28">
        <v>2400</v>
      </c>
      <c r="AA238" s="28">
        <v>2400</v>
      </c>
      <c r="AB238" s="97">
        <v>2400</v>
      </c>
      <c r="AC238" s="106">
        <v>2400</v>
      </c>
      <c r="AD238" s="97">
        <v>2400</v>
      </c>
      <c r="AE238" s="97">
        <v>2400</v>
      </c>
      <c r="AF238" s="97">
        <v>2400</v>
      </c>
      <c r="AG238" s="97">
        <v>2600</v>
      </c>
      <c r="AH238" s="97">
        <v>2600</v>
      </c>
      <c r="AI238" s="264">
        <v>2600</v>
      </c>
      <c r="AJ238" s="5">
        <f>IF(AI238&lt;2600,1,0)</f>
        <v>0</v>
      </c>
      <c r="AK238" s="5">
        <f>IF(AI238&lt;2800,1,0)</f>
        <v>1</v>
      </c>
      <c r="AL238" s="5">
        <f>IF(AI238&lt;2600,0,1)</f>
        <v>1</v>
      </c>
      <c r="AM238" s="5">
        <f>IF(AI238&lt;2800,0,1)</f>
        <v>0</v>
      </c>
      <c r="AN238" s="5">
        <f>IF(AI238&lt;2900,0,1)</f>
        <v>0</v>
      </c>
      <c r="AO238" s="5">
        <f>IF(AI238&lt;2950,0,1)</f>
        <v>0</v>
      </c>
      <c r="AP238" s="5">
        <f>IF(AI238&lt;3000,0,1)</f>
        <v>0</v>
      </c>
      <c r="AQ238" s="5">
        <f>IF(AI238=2600,1,0)</f>
        <v>1</v>
      </c>
      <c r="AR238" s="5">
        <f>IF(AI238&gt;2600,1,0)</f>
        <v>0</v>
      </c>
      <c r="AS238" s="5">
        <f>IF(AI238=2800,1,0)</f>
        <v>0</v>
      </c>
    </row>
    <row r="239" spans="1:45" ht="12.75">
      <c r="A239" s="239">
        <v>91142</v>
      </c>
      <c r="B239" s="245" t="s">
        <v>204</v>
      </c>
      <c r="C239" s="231">
        <v>1700</v>
      </c>
      <c r="D239" s="31">
        <v>1700</v>
      </c>
      <c r="E239" s="31">
        <v>1700</v>
      </c>
      <c r="F239" s="31">
        <v>1700</v>
      </c>
      <c r="G239" s="31">
        <v>1700</v>
      </c>
      <c r="H239" s="38">
        <v>1900</v>
      </c>
      <c r="I239" s="31">
        <v>1900</v>
      </c>
      <c r="J239" s="32">
        <v>1900</v>
      </c>
      <c r="K239" s="44">
        <v>2100</v>
      </c>
      <c r="L239" s="32">
        <v>2100</v>
      </c>
      <c r="M239" s="32">
        <v>2100</v>
      </c>
      <c r="N239" s="39">
        <v>2300</v>
      </c>
      <c r="O239" s="29">
        <v>2300</v>
      </c>
      <c r="P239" s="33">
        <v>2300</v>
      </c>
      <c r="Q239" s="34">
        <v>2300</v>
      </c>
      <c r="R239" s="34">
        <v>2300</v>
      </c>
      <c r="S239" s="213">
        <v>2300</v>
      </c>
      <c r="T239" s="209">
        <v>2300</v>
      </c>
      <c r="U239" s="235">
        <v>2400</v>
      </c>
      <c r="V239" s="35">
        <v>2400</v>
      </c>
      <c r="W239" s="36">
        <v>2400</v>
      </c>
      <c r="X239" s="36">
        <v>2400</v>
      </c>
      <c r="Y239" s="28">
        <v>2400</v>
      </c>
      <c r="Z239" s="34">
        <v>2400</v>
      </c>
      <c r="AA239" s="45">
        <v>2600</v>
      </c>
      <c r="AB239" s="97">
        <v>2600</v>
      </c>
      <c r="AC239" s="106">
        <v>2600</v>
      </c>
      <c r="AD239" s="97">
        <v>2600</v>
      </c>
      <c r="AE239" s="97">
        <v>2600</v>
      </c>
      <c r="AF239" s="97">
        <v>2600</v>
      </c>
      <c r="AG239" s="97">
        <v>2600</v>
      </c>
      <c r="AH239" s="97">
        <v>2600</v>
      </c>
      <c r="AI239" s="264">
        <v>2600</v>
      </c>
      <c r="AJ239" s="5">
        <f>IF(AI239&lt;2600,1,0)</f>
        <v>0</v>
      </c>
      <c r="AK239" s="5">
        <f>IF(AI239&lt;2800,1,0)</f>
        <v>1</v>
      </c>
      <c r="AL239" s="5">
        <f>IF(AI239&lt;2600,0,1)</f>
        <v>1</v>
      </c>
      <c r="AM239" s="5">
        <f>IF(AI239&lt;2800,0,1)</f>
        <v>0</v>
      </c>
      <c r="AN239" s="5">
        <f>IF(AI239&lt;2900,0,1)</f>
        <v>0</v>
      </c>
      <c r="AO239" s="5">
        <f>IF(AI239&lt;2950,0,1)</f>
        <v>0</v>
      </c>
      <c r="AP239" s="5">
        <f>IF(AI239&lt;3000,0,1)</f>
        <v>0</v>
      </c>
      <c r="AQ239" s="5">
        <f>IF(AI239=2600,1,0)</f>
        <v>1</v>
      </c>
      <c r="AR239" s="5">
        <f>IF(AI239&gt;2600,1,0)</f>
        <v>0</v>
      </c>
      <c r="AS239" s="5">
        <f>IF(AI239=2800,1,0)</f>
        <v>0</v>
      </c>
    </row>
    <row r="240" spans="1:45" ht="12.75">
      <c r="A240" s="239">
        <v>91143</v>
      </c>
      <c r="B240" s="245" t="s">
        <v>210</v>
      </c>
      <c r="C240" s="231">
        <v>1700</v>
      </c>
      <c r="D240" s="31">
        <v>1700</v>
      </c>
      <c r="E240" s="31">
        <v>1700</v>
      </c>
      <c r="F240" s="31">
        <v>1700</v>
      </c>
      <c r="G240" s="31">
        <v>1700</v>
      </c>
      <c r="H240" s="31">
        <v>1700</v>
      </c>
      <c r="I240" s="31">
        <v>1700</v>
      </c>
      <c r="J240" s="32">
        <v>1700</v>
      </c>
      <c r="K240" s="32">
        <v>1700</v>
      </c>
      <c r="L240" s="32">
        <v>1700</v>
      </c>
      <c r="M240" s="32">
        <v>1700</v>
      </c>
      <c r="N240" s="39">
        <v>2200</v>
      </c>
      <c r="O240" s="29">
        <v>2200</v>
      </c>
      <c r="P240" s="33">
        <v>2200</v>
      </c>
      <c r="Q240" s="34">
        <v>2200</v>
      </c>
      <c r="R240" s="34">
        <v>2200</v>
      </c>
      <c r="S240" s="213">
        <v>2200</v>
      </c>
      <c r="T240" s="209">
        <v>2200</v>
      </c>
      <c r="U240" s="229">
        <v>2200</v>
      </c>
      <c r="V240" s="35">
        <v>2200</v>
      </c>
      <c r="W240" s="36">
        <v>2200</v>
      </c>
      <c r="X240" s="50">
        <v>2400</v>
      </c>
      <c r="Y240" s="28">
        <v>2400</v>
      </c>
      <c r="Z240" s="28">
        <v>2400</v>
      </c>
      <c r="AA240" s="28">
        <v>2400</v>
      </c>
      <c r="AB240" s="97">
        <v>2400</v>
      </c>
      <c r="AC240" s="106">
        <v>2400</v>
      </c>
      <c r="AD240" s="98">
        <v>2600</v>
      </c>
      <c r="AE240" s="97">
        <v>2600</v>
      </c>
      <c r="AF240" s="97">
        <v>2600</v>
      </c>
      <c r="AG240" s="97">
        <v>2400</v>
      </c>
      <c r="AH240" s="97">
        <v>2400</v>
      </c>
      <c r="AI240" s="264">
        <v>2400</v>
      </c>
      <c r="AJ240" s="5">
        <f>IF(AI240&lt;2600,1,0)</f>
        <v>1</v>
      </c>
      <c r="AK240" s="5">
        <f>IF(AI240&lt;2800,1,0)</f>
        <v>1</v>
      </c>
      <c r="AL240" s="5">
        <f>IF(AI240&lt;2600,0,1)</f>
        <v>0</v>
      </c>
      <c r="AM240" s="5">
        <f>IF(AI240&lt;2800,0,1)</f>
        <v>0</v>
      </c>
      <c r="AN240" s="5">
        <f>IF(AI240&lt;2900,0,1)</f>
        <v>0</v>
      </c>
      <c r="AO240" s="5">
        <f>IF(AI240&lt;2950,0,1)</f>
        <v>0</v>
      </c>
      <c r="AP240" s="5">
        <f>IF(AI240&lt;3000,0,1)</f>
        <v>0</v>
      </c>
      <c r="AQ240" s="5">
        <f>IF(AI240=2600,1,0)</f>
        <v>0</v>
      </c>
      <c r="AR240" s="5">
        <f>IF(AI240&gt;2600,1,0)</f>
        <v>0</v>
      </c>
      <c r="AS240" s="5">
        <f>IF(AI240=2800,1,0)</f>
        <v>0</v>
      </c>
    </row>
    <row r="241" spans="1:45" ht="12.75">
      <c r="A241" s="239">
        <v>92003</v>
      </c>
      <c r="B241" s="245" t="s">
        <v>212</v>
      </c>
      <c r="C241" s="232">
        <v>2000</v>
      </c>
      <c r="D241" s="31">
        <v>2000</v>
      </c>
      <c r="E241" s="38">
        <v>2300</v>
      </c>
      <c r="F241" s="31">
        <v>2300</v>
      </c>
      <c r="G241" s="31">
        <v>2300</v>
      </c>
      <c r="H241" s="31">
        <v>2300</v>
      </c>
      <c r="I241" s="31">
        <v>2300</v>
      </c>
      <c r="J241" s="32">
        <v>2300</v>
      </c>
      <c r="K241" s="32">
        <v>2300</v>
      </c>
      <c r="L241" s="32">
        <v>2300</v>
      </c>
      <c r="M241" s="32">
        <v>2300</v>
      </c>
      <c r="N241" s="29">
        <v>2300</v>
      </c>
      <c r="O241" s="39">
        <v>2600</v>
      </c>
      <c r="P241" s="66">
        <v>2550</v>
      </c>
      <c r="Q241" s="34">
        <v>2550</v>
      </c>
      <c r="R241" s="76">
        <v>2500</v>
      </c>
      <c r="S241" s="213">
        <v>2500</v>
      </c>
      <c r="T241" s="209">
        <v>2500</v>
      </c>
      <c r="U241" s="229">
        <v>2500</v>
      </c>
      <c r="V241" s="35">
        <v>2500</v>
      </c>
      <c r="W241" s="52">
        <v>2600</v>
      </c>
      <c r="X241" s="36">
        <v>2600</v>
      </c>
      <c r="Y241" s="28">
        <v>2600</v>
      </c>
      <c r="Z241" s="28">
        <v>2600</v>
      </c>
      <c r="AA241" s="45">
        <v>2700</v>
      </c>
      <c r="AB241" s="97">
        <v>2700</v>
      </c>
      <c r="AC241" s="106">
        <v>2700</v>
      </c>
      <c r="AD241" s="97">
        <v>2700</v>
      </c>
      <c r="AE241" s="97">
        <v>2700</v>
      </c>
      <c r="AF241" s="97">
        <v>2700</v>
      </c>
      <c r="AG241" s="97">
        <v>2700</v>
      </c>
      <c r="AH241" s="97">
        <v>2700</v>
      </c>
      <c r="AI241" s="264">
        <v>2700</v>
      </c>
      <c r="AJ241" s="5">
        <f>IF(AI241&lt;2600,1,0)</f>
        <v>0</v>
      </c>
      <c r="AK241" s="5">
        <f>IF(AI241&lt;2800,1,0)</f>
        <v>1</v>
      </c>
      <c r="AL241" s="5">
        <f>IF(AI241&lt;2600,0,1)</f>
        <v>1</v>
      </c>
      <c r="AM241" s="5">
        <f>IF(AI241&lt;2800,0,1)</f>
        <v>0</v>
      </c>
      <c r="AN241" s="5">
        <f>IF(AI241&lt;2900,0,1)</f>
        <v>0</v>
      </c>
      <c r="AO241" s="5">
        <f>IF(AI241&lt;2950,0,1)</f>
        <v>0</v>
      </c>
      <c r="AP241" s="5">
        <f>IF(AI241&lt;3000,0,1)</f>
        <v>0</v>
      </c>
      <c r="AQ241" s="5">
        <f>IF(AI241=2600,1,0)</f>
        <v>0</v>
      </c>
      <c r="AR241" s="5">
        <f>IF(AI241&gt;2600,1,0)</f>
        <v>1</v>
      </c>
      <c r="AS241" s="5">
        <f>IF(AI241=2800,1,0)</f>
        <v>0</v>
      </c>
    </row>
    <row r="242" spans="1:45" ht="12.75">
      <c r="A242" s="239">
        <v>92006</v>
      </c>
      <c r="B242" s="245" t="s">
        <v>213</v>
      </c>
      <c r="C242" s="232">
        <v>2000</v>
      </c>
      <c r="D242" s="31">
        <v>2000</v>
      </c>
      <c r="E242" s="31">
        <v>2000</v>
      </c>
      <c r="F242" s="31">
        <v>2000</v>
      </c>
      <c r="G242" s="31">
        <v>2000</v>
      </c>
      <c r="H242" s="31">
        <v>2000</v>
      </c>
      <c r="I242" s="38">
        <v>2200</v>
      </c>
      <c r="J242" s="32">
        <v>2200</v>
      </c>
      <c r="K242" s="32">
        <v>2200</v>
      </c>
      <c r="L242" s="32">
        <v>2200</v>
      </c>
      <c r="M242" s="32">
        <v>2200</v>
      </c>
      <c r="N242" s="39">
        <v>2500</v>
      </c>
      <c r="O242" s="29">
        <v>2500</v>
      </c>
      <c r="P242" s="33">
        <v>2500</v>
      </c>
      <c r="Q242" s="34">
        <v>2500</v>
      </c>
      <c r="R242" s="34">
        <v>2500</v>
      </c>
      <c r="S242" s="213">
        <v>2500</v>
      </c>
      <c r="T242" s="209">
        <v>2500</v>
      </c>
      <c r="U242" s="229">
        <v>2500</v>
      </c>
      <c r="V242" s="52">
        <v>2600</v>
      </c>
      <c r="W242" s="36">
        <v>2600</v>
      </c>
      <c r="X242" s="36">
        <v>2600</v>
      </c>
      <c r="Y242" s="28">
        <v>2600</v>
      </c>
      <c r="Z242" s="34">
        <v>2600</v>
      </c>
      <c r="AA242" s="28">
        <v>2600</v>
      </c>
      <c r="AB242" s="97">
        <v>2600</v>
      </c>
      <c r="AC242" s="106">
        <v>2600</v>
      </c>
      <c r="AD242" s="97">
        <v>2600</v>
      </c>
      <c r="AE242" s="96">
        <v>2600</v>
      </c>
      <c r="AF242" s="96">
        <v>2600</v>
      </c>
      <c r="AG242" s="96">
        <v>2600</v>
      </c>
      <c r="AH242" s="254">
        <v>2600</v>
      </c>
      <c r="AI242" s="262">
        <v>2600</v>
      </c>
      <c r="AJ242" s="5">
        <f>IF(AI242&lt;2600,1,0)</f>
        <v>0</v>
      </c>
      <c r="AK242" s="5">
        <f>IF(AI242&lt;2800,1,0)</f>
        <v>1</v>
      </c>
      <c r="AL242" s="5">
        <f>IF(AI242&lt;2600,0,1)</f>
        <v>1</v>
      </c>
      <c r="AM242" s="5">
        <f>IF(AI242&lt;2800,0,1)</f>
        <v>0</v>
      </c>
      <c r="AN242" s="5">
        <f>IF(AI242&lt;2900,0,1)</f>
        <v>0</v>
      </c>
      <c r="AO242" s="5">
        <f>IF(AI242&lt;2950,0,1)</f>
        <v>0</v>
      </c>
      <c r="AP242" s="5">
        <f>IF(AI242&lt;3000,0,1)</f>
        <v>0</v>
      </c>
      <c r="AQ242" s="5">
        <f>IF(AI242=2600,1,0)</f>
        <v>1</v>
      </c>
      <c r="AR242" s="5">
        <f>IF(AI242&gt;2600,1,0)</f>
        <v>0</v>
      </c>
      <c r="AS242" s="5">
        <f>IF(AI242=2800,1,0)</f>
        <v>0</v>
      </c>
    </row>
    <row r="243" spans="1:45" ht="12.75">
      <c r="A243" s="239">
        <v>92035</v>
      </c>
      <c r="B243" s="245" t="s">
        <v>214</v>
      </c>
      <c r="C243" s="231">
        <v>2100</v>
      </c>
      <c r="D243" s="31">
        <v>2100</v>
      </c>
      <c r="E243" s="31">
        <v>2100</v>
      </c>
      <c r="F243" s="31">
        <v>2100</v>
      </c>
      <c r="G243" s="31">
        <v>2100</v>
      </c>
      <c r="H243" s="31">
        <v>2100</v>
      </c>
      <c r="I243" s="31">
        <v>2100</v>
      </c>
      <c r="J243" s="44">
        <v>2500</v>
      </c>
      <c r="K243" s="32">
        <v>2500</v>
      </c>
      <c r="L243" s="32">
        <v>2500</v>
      </c>
      <c r="M243" s="32">
        <v>2500</v>
      </c>
      <c r="N243" s="29">
        <v>2500</v>
      </c>
      <c r="O243" s="29">
        <v>2500</v>
      </c>
      <c r="P243" s="33">
        <v>2500</v>
      </c>
      <c r="Q243" s="34">
        <v>2500</v>
      </c>
      <c r="R243" s="34">
        <v>2500</v>
      </c>
      <c r="S243" s="213">
        <v>2500</v>
      </c>
      <c r="T243" s="209">
        <v>2500</v>
      </c>
      <c r="U243" s="235">
        <v>2600</v>
      </c>
      <c r="V243" s="35">
        <v>2600</v>
      </c>
      <c r="W243" s="36">
        <v>2600</v>
      </c>
      <c r="X243" s="36">
        <v>2600</v>
      </c>
      <c r="Y243" s="28">
        <v>2600</v>
      </c>
      <c r="Z243" s="34">
        <v>2600</v>
      </c>
      <c r="AA243" s="28">
        <v>2600</v>
      </c>
      <c r="AB243" s="97">
        <v>2600</v>
      </c>
      <c r="AC243" s="106">
        <v>2600</v>
      </c>
      <c r="AD243" s="97">
        <v>2600</v>
      </c>
      <c r="AE243" s="97">
        <v>2600</v>
      </c>
      <c r="AF243" s="97">
        <v>2600</v>
      </c>
      <c r="AG243" s="97">
        <v>2600</v>
      </c>
      <c r="AH243" s="97">
        <v>2600</v>
      </c>
      <c r="AI243" s="264">
        <v>2600</v>
      </c>
      <c r="AJ243" s="5">
        <f>IF(AI243&lt;2600,1,0)</f>
        <v>0</v>
      </c>
      <c r="AK243" s="5">
        <f>IF(AI243&lt;2800,1,0)</f>
        <v>1</v>
      </c>
      <c r="AL243" s="5">
        <f>IF(AI243&lt;2600,0,1)</f>
        <v>1</v>
      </c>
      <c r="AM243" s="5">
        <f>IF(AI243&lt;2800,0,1)</f>
        <v>0</v>
      </c>
      <c r="AN243" s="5">
        <f>IF(AI243&lt;2900,0,1)</f>
        <v>0</v>
      </c>
      <c r="AO243" s="5">
        <f>IF(AI243&lt;2950,0,1)</f>
        <v>0</v>
      </c>
      <c r="AP243" s="5">
        <f>IF(AI243&lt;3000,0,1)</f>
        <v>0</v>
      </c>
      <c r="AQ243" s="5">
        <f>IF(AI243=2600,1,0)</f>
        <v>1</v>
      </c>
      <c r="AR243" s="5">
        <f>IF(AI243&gt;2600,1,0)</f>
        <v>0</v>
      </c>
      <c r="AS243" s="5">
        <f>IF(AI243=2800,1,0)</f>
        <v>0</v>
      </c>
    </row>
    <row r="244" spans="1:45" ht="12.75">
      <c r="A244" s="239">
        <v>92045</v>
      </c>
      <c r="B244" s="245" t="s">
        <v>216</v>
      </c>
      <c r="C244" s="231">
        <v>2000</v>
      </c>
      <c r="D244" s="31">
        <v>2000</v>
      </c>
      <c r="E244" s="31">
        <v>2000</v>
      </c>
      <c r="F244" s="31">
        <v>2000</v>
      </c>
      <c r="G244" s="31">
        <v>2000</v>
      </c>
      <c r="H244" s="38">
        <v>2400</v>
      </c>
      <c r="I244" s="31">
        <v>2400</v>
      </c>
      <c r="J244" s="32">
        <v>2400</v>
      </c>
      <c r="K244" s="32">
        <v>2400</v>
      </c>
      <c r="L244" s="32">
        <v>2400</v>
      </c>
      <c r="M244" s="32">
        <v>2400</v>
      </c>
      <c r="N244" s="29">
        <v>2400</v>
      </c>
      <c r="O244" s="29">
        <v>2400</v>
      </c>
      <c r="P244" s="41">
        <v>2600</v>
      </c>
      <c r="Q244" s="34">
        <v>2600</v>
      </c>
      <c r="R244" s="34">
        <v>2600</v>
      </c>
      <c r="S244" s="213">
        <v>2600</v>
      </c>
      <c r="T244" s="209">
        <v>2600</v>
      </c>
      <c r="U244" s="229">
        <v>2600</v>
      </c>
      <c r="V244" s="35">
        <v>2600</v>
      </c>
      <c r="W244" s="36">
        <v>2600</v>
      </c>
      <c r="X244" s="36">
        <v>2600</v>
      </c>
      <c r="Y244" s="28">
        <v>2600</v>
      </c>
      <c r="Z244" s="28">
        <v>2600</v>
      </c>
      <c r="AA244" s="28">
        <v>2600</v>
      </c>
      <c r="AB244" s="98">
        <v>2800</v>
      </c>
      <c r="AC244" s="106">
        <v>2800</v>
      </c>
      <c r="AD244" s="97">
        <v>2800</v>
      </c>
      <c r="AE244" s="97">
        <v>2800</v>
      </c>
      <c r="AF244" s="97">
        <v>2800</v>
      </c>
      <c r="AG244" s="97">
        <v>2800</v>
      </c>
      <c r="AH244" s="97">
        <v>2800</v>
      </c>
      <c r="AI244" s="264">
        <v>2800</v>
      </c>
      <c r="AJ244" s="5">
        <f>IF(AI244&lt;2600,1,0)</f>
        <v>0</v>
      </c>
      <c r="AK244" s="5">
        <f>IF(AI244&lt;2800,1,0)</f>
        <v>0</v>
      </c>
      <c r="AL244" s="5">
        <f>IF(AI244&lt;2600,0,1)</f>
        <v>1</v>
      </c>
      <c r="AM244" s="5">
        <f>IF(AI244&lt;2800,0,1)</f>
        <v>1</v>
      </c>
      <c r="AN244" s="5">
        <f>IF(AI244&lt;2900,0,1)</f>
        <v>0</v>
      </c>
      <c r="AO244" s="5">
        <f>IF(AI244&lt;2950,0,1)</f>
        <v>0</v>
      </c>
      <c r="AP244" s="5">
        <f>IF(AI244&lt;3000,0,1)</f>
        <v>0</v>
      </c>
      <c r="AQ244" s="5">
        <f>IF(AI244=2600,1,0)</f>
        <v>0</v>
      </c>
      <c r="AR244" s="5">
        <f>IF(AI244&gt;2600,1,0)</f>
        <v>1</v>
      </c>
      <c r="AS244" s="5">
        <f>IF(AI244=2800,1,0)</f>
        <v>1</v>
      </c>
    </row>
    <row r="245" spans="1:45" ht="12.75">
      <c r="A245" s="239">
        <v>92048</v>
      </c>
      <c r="B245" s="245" t="s">
        <v>217</v>
      </c>
      <c r="C245" s="231">
        <v>2500</v>
      </c>
      <c r="D245" s="38">
        <v>2650</v>
      </c>
      <c r="E245" s="31">
        <v>2650</v>
      </c>
      <c r="F245" s="31">
        <v>2650</v>
      </c>
      <c r="G245" s="31">
        <v>2650</v>
      </c>
      <c r="H245" s="31">
        <v>2650</v>
      </c>
      <c r="I245" s="31">
        <v>2650</v>
      </c>
      <c r="J245" s="32">
        <v>2650</v>
      </c>
      <c r="K245" s="40">
        <v>2600</v>
      </c>
      <c r="L245" s="32">
        <v>2600</v>
      </c>
      <c r="M245" s="32">
        <v>2600</v>
      </c>
      <c r="N245" s="29">
        <v>2600</v>
      </c>
      <c r="O245" s="29">
        <v>2600</v>
      </c>
      <c r="P245" s="33">
        <v>2600</v>
      </c>
      <c r="Q245" s="34">
        <v>2600</v>
      </c>
      <c r="R245" s="34">
        <v>2600</v>
      </c>
      <c r="S245" s="213">
        <v>2600</v>
      </c>
      <c r="T245" s="209">
        <v>2600</v>
      </c>
      <c r="U245" s="229">
        <v>2600</v>
      </c>
      <c r="V245" s="35">
        <v>2600</v>
      </c>
      <c r="W245" s="36">
        <v>2600</v>
      </c>
      <c r="X245" s="36">
        <v>2600</v>
      </c>
      <c r="Y245" s="28">
        <v>2600</v>
      </c>
      <c r="Z245" s="28">
        <v>2600</v>
      </c>
      <c r="AA245" s="28">
        <v>2600</v>
      </c>
      <c r="AB245" s="97">
        <v>2600</v>
      </c>
      <c r="AC245" s="106">
        <v>2600</v>
      </c>
      <c r="AD245" s="98">
        <v>2800</v>
      </c>
      <c r="AE245" s="97">
        <v>2800</v>
      </c>
      <c r="AF245" s="97">
        <v>2800</v>
      </c>
      <c r="AG245" s="97">
        <v>2800</v>
      </c>
      <c r="AH245" s="97">
        <v>2800</v>
      </c>
      <c r="AI245" s="264">
        <v>2800</v>
      </c>
      <c r="AJ245" s="5">
        <f>IF(AI245&lt;2600,1,0)</f>
        <v>0</v>
      </c>
      <c r="AK245" s="5">
        <f>IF(AI245&lt;2800,1,0)</f>
        <v>0</v>
      </c>
      <c r="AL245" s="5">
        <f>IF(AI245&lt;2600,0,1)</f>
        <v>1</v>
      </c>
      <c r="AM245" s="5">
        <f>IF(AI245&lt;2800,0,1)</f>
        <v>1</v>
      </c>
      <c r="AN245" s="5">
        <f>IF(AI245&lt;2900,0,1)</f>
        <v>0</v>
      </c>
      <c r="AO245" s="5">
        <f>IF(AI245&lt;2950,0,1)</f>
        <v>0</v>
      </c>
      <c r="AP245" s="5">
        <f>IF(AI245&lt;3000,0,1)</f>
        <v>0</v>
      </c>
      <c r="AQ245" s="5">
        <f>IF(AI245=2600,1,0)</f>
        <v>0</v>
      </c>
      <c r="AR245" s="5">
        <f>IF(AI245&gt;2600,1,0)</f>
        <v>1</v>
      </c>
      <c r="AS245" s="5">
        <f>IF(AI245=2800,1,0)</f>
        <v>1</v>
      </c>
    </row>
    <row r="246" spans="1:45" ht="12.75">
      <c r="A246" s="239">
        <v>92054</v>
      </c>
      <c r="B246" s="245" t="s">
        <v>219</v>
      </c>
      <c r="C246" s="231">
        <v>1900</v>
      </c>
      <c r="D246" s="38">
        <v>2200</v>
      </c>
      <c r="E246" s="31">
        <v>2200</v>
      </c>
      <c r="F246" s="31">
        <v>2200</v>
      </c>
      <c r="G246" s="31">
        <v>2200</v>
      </c>
      <c r="H246" s="31">
        <v>2200</v>
      </c>
      <c r="I246" s="31">
        <v>2200</v>
      </c>
      <c r="J246" s="32">
        <v>2200</v>
      </c>
      <c r="K246" s="44">
        <v>2500</v>
      </c>
      <c r="L246" s="32">
        <v>2500</v>
      </c>
      <c r="M246" s="32">
        <v>2500</v>
      </c>
      <c r="N246" s="29">
        <v>2500</v>
      </c>
      <c r="O246" s="29">
        <v>2500</v>
      </c>
      <c r="P246" s="33">
        <v>2500</v>
      </c>
      <c r="Q246" s="34">
        <v>2500</v>
      </c>
      <c r="R246" s="34">
        <v>2500</v>
      </c>
      <c r="S246" s="213">
        <v>2500</v>
      </c>
      <c r="T246" s="209">
        <v>2500</v>
      </c>
      <c r="U246" s="229">
        <v>2500</v>
      </c>
      <c r="V246" s="35">
        <v>2500</v>
      </c>
      <c r="W246" s="36">
        <v>2500</v>
      </c>
      <c r="X246" s="36">
        <v>2500</v>
      </c>
      <c r="Y246" s="28">
        <v>2500</v>
      </c>
      <c r="Z246" s="28">
        <v>2500</v>
      </c>
      <c r="AA246" s="28">
        <v>2500</v>
      </c>
      <c r="AB246" s="97">
        <v>2500</v>
      </c>
      <c r="AC246" s="106">
        <v>2500</v>
      </c>
      <c r="AD246" s="97">
        <v>2500</v>
      </c>
      <c r="AE246" s="97">
        <v>2500</v>
      </c>
      <c r="AF246" s="98">
        <v>2700</v>
      </c>
      <c r="AG246" s="97">
        <v>2700</v>
      </c>
      <c r="AH246" s="97">
        <v>2700</v>
      </c>
      <c r="AI246" s="264">
        <v>2700</v>
      </c>
      <c r="AJ246" s="5">
        <f>IF(AI246&lt;2600,1,0)</f>
        <v>0</v>
      </c>
      <c r="AK246" s="5">
        <f>IF(AI246&lt;2800,1,0)</f>
        <v>1</v>
      </c>
      <c r="AL246" s="5">
        <f>IF(AI246&lt;2600,0,1)</f>
        <v>1</v>
      </c>
      <c r="AM246" s="5">
        <f>IF(AI246&lt;2800,0,1)</f>
        <v>0</v>
      </c>
      <c r="AN246" s="5">
        <f>IF(AI246&lt;2900,0,1)</f>
        <v>0</v>
      </c>
      <c r="AO246" s="5">
        <f>IF(AI246&lt;2950,0,1)</f>
        <v>0</v>
      </c>
      <c r="AP246" s="5">
        <f>IF(AI246&lt;3000,0,1)</f>
        <v>0</v>
      </c>
      <c r="AQ246" s="5">
        <f>IF(AI246=2600,1,0)</f>
        <v>0</v>
      </c>
      <c r="AR246" s="5">
        <f>IF(AI246&gt;2600,1,0)</f>
        <v>1</v>
      </c>
      <c r="AS246" s="5">
        <f>IF(AI246=2800,1,0)</f>
        <v>0</v>
      </c>
    </row>
    <row r="247" spans="1:45" ht="12.75">
      <c r="A247" s="239">
        <v>92087</v>
      </c>
      <c r="B247" s="245" t="s">
        <v>222</v>
      </c>
      <c r="C247" s="231">
        <v>2000</v>
      </c>
      <c r="D247" s="31">
        <v>2000</v>
      </c>
      <c r="E247" s="31">
        <v>2000</v>
      </c>
      <c r="F247" s="31">
        <v>2000</v>
      </c>
      <c r="G247" s="38">
        <v>2250</v>
      </c>
      <c r="H247" s="31">
        <v>2250</v>
      </c>
      <c r="I247" s="38">
        <v>2600</v>
      </c>
      <c r="J247" s="32">
        <v>2600</v>
      </c>
      <c r="K247" s="32">
        <v>2600</v>
      </c>
      <c r="L247" s="32">
        <v>2600</v>
      </c>
      <c r="M247" s="32">
        <v>2600</v>
      </c>
      <c r="N247" s="29">
        <v>2600</v>
      </c>
      <c r="O247" s="29">
        <v>2600</v>
      </c>
      <c r="P247" s="33">
        <v>2600</v>
      </c>
      <c r="Q247" s="34">
        <v>2600</v>
      </c>
      <c r="R247" s="34">
        <v>2600</v>
      </c>
      <c r="S247" s="213">
        <v>2600</v>
      </c>
      <c r="T247" s="209">
        <v>2600</v>
      </c>
      <c r="U247" s="229">
        <v>2600</v>
      </c>
      <c r="V247" s="35">
        <v>2600</v>
      </c>
      <c r="W247" s="36">
        <v>2600</v>
      </c>
      <c r="X247" s="36">
        <v>2600</v>
      </c>
      <c r="Y247" s="28">
        <v>2600</v>
      </c>
      <c r="Z247" s="34">
        <v>2600</v>
      </c>
      <c r="AA247" s="28">
        <v>2600</v>
      </c>
      <c r="AB247" s="97">
        <v>2600</v>
      </c>
      <c r="AC247" s="106">
        <v>2600</v>
      </c>
      <c r="AD247" s="97">
        <v>2600</v>
      </c>
      <c r="AE247" s="97">
        <v>2600</v>
      </c>
      <c r="AF247" s="97">
        <v>2600</v>
      </c>
      <c r="AG247" s="97">
        <v>2600</v>
      </c>
      <c r="AH247" s="97">
        <v>2600</v>
      </c>
      <c r="AI247" s="264">
        <v>2600</v>
      </c>
      <c r="AJ247" s="5">
        <f>IF(AI247&lt;2600,1,0)</f>
        <v>0</v>
      </c>
      <c r="AK247" s="5">
        <f>IF(AI247&lt;2800,1,0)</f>
        <v>1</v>
      </c>
      <c r="AL247" s="5">
        <f>IF(AI247&lt;2600,0,1)</f>
        <v>1</v>
      </c>
      <c r="AM247" s="5">
        <f>IF(AI247&lt;2800,0,1)</f>
        <v>0</v>
      </c>
      <c r="AN247" s="5">
        <f>IF(AI247&lt;2900,0,1)</f>
        <v>0</v>
      </c>
      <c r="AO247" s="5">
        <f>IF(AI247&lt;2950,0,1)</f>
        <v>0</v>
      </c>
      <c r="AP247" s="5">
        <f>IF(AI247&lt;3000,0,1)</f>
        <v>0</v>
      </c>
      <c r="AQ247" s="5">
        <f>IF(AI247=2600,1,0)</f>
        <v>1</v>
      </c>
      <c r="AR247" s="5">
        <f>IF(AI247&gt;2600,1,0)</f>
        <v>0</v>
      </c>
      <c r="AS247" s="5">
        <f>IF(AI247=2800,1,0)</f>
        <v>0</v>
      </c>
    </row>
    <row r="248" spans="1:45" ht="12.75">
      <c r="A248" s="239">
        <v>92094</v>
      </c>
      <c r="B248" s="245" t="s">
        <v>261</v>
      </c>
      <c r="C248" s="231">
        <v>2400</v>
      </c>
      <c r="D248" s="31">
        <v>2400</v>
      </c>
      <c r="E248" s="31">
        <v>2400</v>
      </c>
      <c r="F248" s="31">
        <v>2400</v>
      </c>
      <c r="G248" s="31">
        <v>2400</v>
      </c>
      <c r="H248" s="31">
        <v>2400</v>
      </c>
      <c r="I248" s="38">
        <v>2900</v>
      </c>
      <c r="J248" s="32">
        <v>2900</v>
      </c>
      <c r="K248" s="32">
        <v>2900</v>
      </c>
      <c r="L248" s="32">
        <v>2900</v>
      </c>
      <c r="M248" s="32">
        <v>2900</v>
      </c>
      <c r="N248" s="29">
        <v>2900</v>
      </c>
      <c r="O248" s="29">
        <v>2900</v>
      </c>
      <c r="P248" s="33">
        <v>2900</v>
      </c>
      <c r="Q248" s="34">
        <v>2900</v>
      </c>
      <c r="R248" s="34">
        <v>2900</v>
      </c>
      <c r="S248" s="213">
        <v>2900</v>
      </c>
      <c r="T248" s="209">
        <v>2900</v>
      </c>
      <c r="U248" s="229">
        <v>2900</v>
      </c>
      <c r="V248" s="35">
        <v>2900</v>
      </c>
      <c r="W248" s="36">
        <v>2900</v>
      </c>
      <c r="X248" s="36">
        <v>2900</v>
      </c>
      <c r="Y248" s="28">
        <v>2900</v>
      </c>
      <c r="Z248" s="34">
        <v>2900</v>
      </c>
      <c r="AA248" s="28">
        <v>2900</v>
      </c>
      <c r="AB248" s="97">
        <v>2900</v>
      </c>
      <c r="AC248" s="106">
        <v>2900</v>
      </c>
      <c r="AD248" s="97">
        <v>2900</v>
      </c>
      <c r="AE248" s="97">
        <v>2900</v>
      </c>
      <c r="AF248" s="97">
        <v>2900</v>
      </c>
      <c r="AG248" s="97">
        <v>2900</v>
      </c>
      <c r="AH248" s="97">
        <v>2900</v>
      </c>
      <c r="AI248" s="264">
        <v>2900</v>
      </c>
      <c r="AJ248" s="5">
        <f>IF(AI248&lt;2600,1,0)</f>
        <v>0</v>
      </c>
      <c r="AK248" s="5">
        <f>IF(AI248&lt;2800,1,0)</f>
        <v>0</v>
      </c>
      <c r="AL248" s="5">
        <f>IF(AI248&lt;2600,0,1)</f>
        <v>1</v>
      </c>
      <c r="AM248" s="5">
        <f>IF(AI248&lt;2800,0,1)</f>
        <v>1</v>
      </c>
      <c r="AN248" s="5">
        <f>IF(AI248&lt;2900,0,1)</f>
        <v>1</v>
      </c>
      <c r="AO248" s="5">
        <f>IF(AI248&lt;2950,0,1)</f>
        <v>0</v>
      </c>
      <c r="AP248" s="5">
        <f>IF(AI248&lt;3000,0,1)</f>
        <v>0</v>
      </c>
      <c r="AQ248" s="5">
        <f>IF(AI248=2600,1,0)</f>
        <v>0</v>
      </c>
      <c r="AR248" s="5">
        <f>IF(AI248&gt;2600,1,0)</f>
        <v>1</v>
      </c>
      <c r="AS248" s="5">
        <f>IF(AI248=2800,1,0)</f>
        <v>0</v>
      </c>
    </row>
    <row r="249" spans="1:45" ht="12.75">
      <c r="A249" s="239">
        <v>92097</v>
      </c>
      <c r="B249" s="245" t="s">
        <v>223</v>
      </c>
      <c r="C249" s="231">
        <v>1800</v>
      </c>
      <c r="D249" s="38">
        <v>1900</v>
      </c>
      <c r="E249" s="31">
        <v>1900</v>
      </c>
      <c r="F249" s="38">
        <v>2000</v>
      </c>
      <c r="G249" s="31">
        <v>2000</v>
      </c>
      <c r="H249" s="31">
        <v>2000</v>
      </c>
      <c r="I249" s="38">
        <v>2100</v>
      </c>
      <c r="J249" s="32">
        <v>2100</v>
      </c>
      <c r="K249" s="44">
        <v>2300</v>
      </c>
      <c r="L249" s="32">
        <v>2300</v>
      </c>
      <c r="M249" s="32">
        <v>2300</v>
      </c>
      <c r="N249" s="39">
        <v>2600</v>
      </c>
      <c r="O249" s="29">
        <v>2600</v>
      </c>
      <c r="P249" s="33">
        <v>2600</v>
      </c>
      <c r="Q249" s="34">
        <v>2600</v>
      </c>
      <c r="R249" s="34">
        <v>2600</v>
      </c>
      <c r="S249" s="213">
        <v>2600</v>
      </c>
      <c r="T249" s="209">
        <v>2600</v>
      </c>
      <c r="U249" s="229">
        <v>2600</v>
      </c>
      <c r="V249" s="35">
        <v>2600</v>
      </c>
      <c r="W249" s="36">
        <v>2600</v>
      </c>
      <c r="X249" s="36">
        <v>2600</v>
      </c>
      <c r="Y249" s="28">
        <v>2600</v>
      </c>
      <c r="Z249" s="34">
        <v>2600</v>
      </c>
      <c r="AA249" s="28">
        <v>2600</v>
      </c>
      <c r="AB249" s="97">
        <v>2600</v>
      </c>
      <c r="AC249" s="106">
        <v>2600</v>
      </c>
      <c r="AD249" s="98">
        <v>2700</v>
      </c>
      <c r="AE249" s="97">
        <v>2700</v>
      </c>
      <c r="AF249" s="97">
        <v>2700</v>
      </c>
      <c r="AG249" s="97">
        <v>2700</v>
      </c>
      <c r="AH249" s="97">
        <v>2700</v>
      </c>
      <c r="AI249" s="264">
        <v>2700</v>
      </c>
      <c r="AJ249" s="5">
        <f>IF(AI249&lt;2600,1,0)</f>
        <v>0</v>
      </c>
      <c r="AK249" s="5">
        <f>IF(AI249&lt;2800,1,0)</f>
        <v>1</v>
      </c>
      <c r="AL249" s="5">
        <f>IF(AI249&lt;2600,0,1)</f>
        <v>1</v>
      </c>
      <c r="AM249" s="5">
        <f>IF(AI249&lt;2800,0,1)</f>
        <v>0</v>
      </c>
      <c r="AN249" s="5">
        <f>IF(AI249&lt;2900,0,1)</f>
        <v>0</v>
      </c>
      <c r="AO249" s="5">
        <f>IF(AI249&lt;2950,0,1)</f>
        <v>0</v>
      </c>
      <c r="AP249" s="5">
        <f>IF(AI249&lt;3000,0,1)</f>
        <v>0</v>
      </c>
      <c r="AQ249" s="5">
        <f>IF(AI249=2600,1,0)</f>
        <v>0</v>
      </c>
      <c r="AR249" s="5">
        <f>IF(AI249&gt;2600,1,0)</f>
        <v>1</v>
      </c>
      <c r="AS249" s="5">
        <f>IF(AI249=2800,1,0)</f>
        <v>0</v>
      </c>
    </row>
    <row r="250" spans="1:45" ht="12.75">
      <c r="A250" s="239">
        <v>92101</v>
      </c>
      <c r="B250" s="245" t="s">
        <v>224</v>
      </c>
      <c r="C250" s="232">
        <v>2300</v>
      </c>
      <c r="D250" s="31">
        <v>2300</v>
      </c>
      <c r="E250" s="31">
        <v>2300</v>
      </c>
      <c r="F250" s="38">
        <v>2500</v>
      </c>
      <c r="G250" s="31">
        <v>2500</v>
      </c>
      <c r="H250" s="31">
        <v>2500</v>
      </c>
      <c r="I250" s="31">
        <v>2500</v>
      </c>
      <c r="J250" s="32">
        <v>2500</v>
      </c>
      <c r="K250" s="32">
        <v>2500</v>
      </c>
      <c r="L250" s="32">
        <v>2500</v>
      </c>
      <c r="M250" s="32">
        <v>2500</v>
      </c>
      <c r="N250" s="29">
        <v>2500</v>
      </c>
      <c r="O250" s="29">
        <v>2500</v>
      </c>
      <c r="P250" s="33">
        <v>2500</v>
      </c>
      <c r="Q250" s="34">
        <v>2500</v>
      </c>
      <c r="R250" s="34">
        <v>2500</v>
      </c>
      <c r="S250" s="213">
        <v>2500</v>
      </c>
      <c r="T250" s="209">
        <v>2500</v>
      </c>
      <c r="U250" s="229">
        <v>2500</v>
      </c>
      <c r="V250" s="35">
        <v>2500</v>
      </c>
      <c r="W250" s="36">
        <v>2500</v>
      </c>
      <c r="X250" s="36">
        <v>2500</v>
      </c>
      <c r="Y250" s="28">
        <v>2500</v>
      </c>
      <c r="Z250" s="34">
        <v>2500</v>
      </c>
      <c r="AA250" s="45">
        <v>2600</v>
      </c>
      <c r="AB250" s="97">
        <v>2600</v>
      </c>
      <c r="AC250" s="106">
        <v>2600</v>
      </c>
      <c r="AD250" s="97">
        <v>2600</v>
      </c>
      <c r="AE250" s="97">
        <v>2600</v>
      </c>
      <c r="AF250" s="97">
        <v>2600</v>
      </c>
      <c r="AG250" s="97">
        <v>2600</v>
      </c>
      <c r="AH250" s="97">
        <v>2600</v>
      </c>
      <c r="AI250" s="264">
        <v>2600</v>
      </c>
      <c r="AJ250" s="5">
        <f>IF(AI250&lt;2600,1,0)</f>
        <v>0</v>
      </c>
      <c r="AK250" s="5">
        <f>IF(AI250&lt;2800,1,0)</f>
        <v>1</v>
      </c>
      <c r="AL250" s="5">
        <f>IF(AI250&lt;2600,0,1)</f>
        <v>1</v>
      </c>
      <c r="AM250" s="5">
        <f>IF(AI250&lt;2800,0,1)</f>
        <v>0</v>
      </c>
      <c r="AN250" s="5">
        <f>IF(AI250&lt;2900,0,1)</f>
        <v>0</v>
      </c>
      <c r="AO250" s="5">
        <f>IF(AI250&lt;2950,0,1)</f>
        <v>0</v>
      </c>
      <c r="AP250" s="5">
        <f>IF(AI250&lt;3000,0,1)</f>
        <v>0</v>
      </c>
      <c r="AQ250" s="5">
        <f>IF(AI250=2600,1,0)</f>
        <v>1</v>
      </c>
      <c r="AR250" s="5">
        <f>IF(AI250&gt;2600,1,0)</f>
        <v>0</v>
      </c>
      <c r="AS250" s="5">
        <f>IF(AI250=2800,1,0)</f>
        <v>0</v>
      </c>
    </row>
    <row r="251" spans="1:45" ht="12.75">
      <c r="A251" s="239">
        <v>92114</v>
      </c>
      <c r="B251" s="245" t="s">
        <v>226</v>
      </c>
      <c r="C251" s="231">
        <v>2270</v>
      </c>
      <c r="D251" s="31">
        <v>2270</v>
      </c>
      <c r="E251" s="31">
        <v>2270</v>
      </c>
      <c r="F251" s="31">
        <v>2270</v>
      </c>
      <c r="G251" s="31">
        <v>2270</v>
      </c>
      <c r="H251" s="31">
        <v>2270</v>
      </c>
      <c r="I251" s="31">
        <v>2270</v>
      </c>
      <c r="J251" s="32">
        <v>2270</v>
      </c>
      <c r="K251" s="32">
        <v>2270</v>
      </c>
      <c r="L251" s="32">
        <v>2270</v>
      </c>
      <c r="M251" s="32">
        <v>2270</v>
      </c>
      <c r="N251" s="29">
        <v>2270</v>
      </c>
      <c r="O251" s="39">
        <v>2600</v>
      </c>
      <c r="P251" s="33">
        <v>2600</v>
      </c>
      <c r="Q251" s="34">
        <v>2600</v>
      </c>
      <c r="R251" s="34">
        <v>2600</v>
      </c>
      <c r="S251" s="223">
        <v>2390</v>
      </c>
      <c r="T251" s="209">
        <v>2390</v>
      </c>
      <c r="U251" s="235">
        <v>2600</v>
      </c>
      <c r="V251" s="35">
        <v>2600</v>
      </c>
      <c r="W251" s="36">
        <v>2600</v>
      </c>
      <c r="X251" s="36">
        <v>2600</v>
      </c>
      <c r="Y251" s="28">
        <v>2600</v>
      </c>
      <c r="Z251" s="34">
        <v>2600</v>
      </c>
      <c r="AA251" s="28">
        <v>2600</v>
      </c>
      <c r="AB251" s="97">
        <v>2600</v>
      </c>
      <c r="AC251" s="106">
        <v>2600</v>
      </c>
      <c r="AD251" s="97">
        <v>2600</v>
      </c>
      <c r="AE251" s="97">
        <v>2600</v>
      </c>
      <c r="AF251" s="97">
        <v>2600</v>
      </c>
      <c r="AG251" s="97">
        <v>2600</v>
      </c>
      <c r="AH251" s="97">
        <v>2600</v>
      </c>
      <c r="AI251" s="264">
        <v>2600</v>
      </c>
      <c r="AJ251" s="5">
        <f>IF(AI251&lt;2600,1,0)</f>
        <v>0</v>
      </c>
      <c r="AK251" s="5">
        <f>IF(AI251&lt;2800,1,0)</f>
        <v>1</v>
      </c>
      <c r="AL251" s="5">
        <f>IF(AI251&lt;2600,0,1)</f>
        <v>1</v>
      </c>
      <c r="AM251" s="5">
        <f>IF(AI251&lt;2800,0,1)</f>
        <v>0</v>
      </c>
      <c r="AN251" s="5">
        <f>IF(AI251&lt;2900,0,1)</f>
        <v>0</v>
      </c>
      <c r="AO251" s="5">
        <f>IF(AI251&lt;2950,0,1)</f>
        <v>0</v>
      </c>
      <c r="AP251" s="5">
        <f>IF(AI251&lt;3000,0,1)</f>
        <v>0</v>
      </c>
      <c r="AQ251" s="5">
        <f>IF(AI251=2600,1,0)</f>
        <v>1</v>
      </c>
      <c r="AR251" s="5">
        <f>IF(AI251&gt;2600,1,0)</f>
        <v>0</v>
      </c>
      <c r="AS251" s="5">
        <f>IF(AI251=2800,1,0)</f>
        <v>0</v>
      </c>
    </row>
    <row r="252" spans="1:45" ht="12.75">
      <c r="A252" s="239">
        <v>92137</v>
      </c>
      <c r="B252" s="245" t="s">
        <v>225</v>
      </c>
      <c r="C252" s="231">
        <v>2100</v>
      </c>
      <c r="D252" s="31">
        <v>2100</v>
      </c>
      <c r="E252" s="38">
        <v>2300</v>
      </c>
      <c r="F252" s="31">
        <v>2300</v>
      </c>
      <c r="G252" s="31">
        <v>2300</v>
      </c>
      <c r="H252" s="31">
        <v>2300</v>
      </c>
      <c r="I252" s="31">
        <v>2300</v>
      </c>
      <c r="J252" s="32">
        <v>2300</v>
      </c>
      <c r="K252" s="32">
        <v>2300</v>
      </c>
      <c r="L252" s="32">
        <v>2300</v>
      </c>
      <c r="M252" s="32">
        <v>2300</v>
      </c>
      <c r="N252" s="39">
        <v>2500</v>
      </c>
      <c r="O252" s="39">
        <v>2600</v>
      </c>
      <c r="P252" s="33">
        <v>2600</v>
      </c>
      <c r="Q252" s="34">
        <v>2600</v>
      </c>
      <c r="R252" s="34">
        <v>2600</v>
      </c>
      <c r="S252" s="213">
        <v>2600</v>
      </c>
      <c r="T252" s="209">
        <v>2600</v>
      </c>
      <c r="U252" s="229">
        <v>2600</v>
      </c>
      <c r="V252" s="35">
        <v>2600</v>
      </c>
      <c r="W252" s="36">
        <v>2600</v>
      </c>
      <c r="X252" s="36">
        <v>2600</v>
      </c>
      <c r="Y252" s="28">
        <v>2600</v>
      </c>
      <c r="Z252" s="34">
        <v>2600</v>
      </c>
      <c r="AA252" s="28">
        <v>2600</v>
      </c>
      <c r="AB252" s="97">
        <v>2600</v>
      </c>
      <c r="AC252" s="106">
        <v>2600</v>
      </c>
      <c r="AD252" s="97">
        <v>2600</v>
      </c>
      <c r="AE252" s="97">
        <v>2600</v>
      </c>
      <c r="AF252" s="97">
        <v>2600</v>
      </c>
      <c r="AG252" s="97">
        <v>2600</v>
      </c>
      <c r="AH252" s="97">
        <v>2600</v>
      </c>
      <c r="AI252" s="264">
        <v>2600</v>
      </c>
      <c r="AJ252" s="5">
        <f>IF(AI252&lt;2600,1,0)</f>
        <v>0</v>
      </c>
      <c r="AK252" s="5">
        <f>IF(AI252&lt;2800,1,0)</f>
        <v>1</v>
      </c>
      <c r="AL252" s="5">
        <f>IF(AI252&lt;2600,0,1)</f>
        <v>1</v>
      </c>
      <c r="AM252" s="5">
        <f>IF(AI252&lt;2800,0,1)</f>
        <v>0</v>
      </c>
      <c r="AN252" s="5">
        <f>IF(AI252&lt;2900,0,1)</f>
        <v>0</v>
      </c>
      <c r="AO252" s="5">
        <f>IF(AI252&lt;2950,0,1)</f>
        <v>0</v>
      </c>
      <c r="AP252" s="5">
        <f>IF(AI252&lt;3000,0,1)</f>
        <v>0</v>
      </c>
      <c r="AQ252" s="5">
        <f>IF(AI252=2600,1,0)</f>
        <v>1</v>
      </c>
      <c r="AR252" s="5">
        <f>IF(AI252&gt;2600,1,0)</f>
        <v>0</v>
      </c>
      <c r="AS252" s="5">
        <f>IF(AI252=2800,1,0)</f>
        <v>0</v>
      </c>
    </row>
    <row r="253" spans="1:45" ht="12.75">
      <c r="A253" s="239">
        <v>92138</v>
      </c>
      <c r="B253" s="245" t="s">
        <v>215</v>
      </c>
      <c r="C253" s="232">
        <v>2350</v>
      </c>
      <c r="D253" s="31">
        <v>2350</v>
      </c>
      <c r="E253" s="31">
        <v>2350</v>
      </c>
      <c r="F253" s="31">
        <v>2350</v>
      </c>
      <c r="G253" s="31">
        <v>2350</v>
      </c>
      <c r="H253" s="31">
        <v>2350</v>
      </c>
      <c r="I253" s="31">
        <v>2350</v>
      </c>
      <c r="J253" s="32">
        <v>2350</v>
      </c>
      <c r="K253" s="32">
        <v>2350</v>
      </c>
      <c r="L253" s="32">
        <v>2350</v>
      </c>
      <c r="M253" s="32">
        <v>2350</v>
      </c>
      <c r="N253" s="39">
        <v>2550</v>
      </c>
      <c r="O253" s="29">
        <v>2550</v>
      </c>
      <c r="P253" s="33">
        <v>2550</v>
      </c>
      <c r="Q253" s="34">
        <v>2550</v>
      </c>
      <c r="R253" s="34">
        <v>2550</v>
      </c>
      <c r="S253" s="213">
        <v>2550</v>
      </c>
      <c r="T253" s="209">
        <v>2550</v>
      </c>
      <c r="U253" s="229">
        <v>2550</v>
      </c>
      <c r="V253" s="35">
        <v>2550</v>
      </c>
      <c r="W253" s="77">
        <v>2525</v>
      </c>
      <c r="X253" s="36">
        <v>2525</v>
      </c>
      <c r="Y253" s="51">
        <v>2500</v>
      </c>
      <c r="Z253" s="28">
        <v>2500</v>
      </c>
      <c r="AA253" s="28">
        <v>2500</v>
      </c>
      <c r="AB253" s="97">
        <v>2500</v>
      </c>
      <c r="AC253" s="106">
        <v>2500</v>
      </c>
      <c r="AD253" s="97">
        <v>2500</v>
      </c>
      <c r="AE253" s="97">
        <v>2500</v>
      </c>
      <c r="AF253" s="97">
        <v>2500</v>
      </c>
      <c r="AG253" s="97">
        <v>2500</v>
      </c>
      <c r="AH253" s="97">
        <v>2500</v>
      </c>
      <c r="AI253" s="264">
        <v>2500</v>
      </c>
      <c r="AJ253" s="5">
        <f>IF(AI253&lt;2600,1,0)</f>
        <v>1</v>
      </c>
      <c r="AK253" s="5">
        <f>IF(AI253&lt;2800,1,0)</f>
        <v>1</v>
      </c>
      <c r="AL253" s="5">
        <f>IF(AI253&lt;2600,0,1)</f>
        <v>0</v>
      </c>
      <c r="AM253" s="5">
        <f>IF(AI253&lt;2800,0,1)</f>
        <v>0</v>
      </c>
      <c r="AN253" s="5">
        <f>IF(AI253&lt;2900,0,1)</f>
        <v>0</v>
      </c>
      <c r="AO253" s="5">
        <f>IF(AI253&lt;2950,0,1)</f>
        <v>0</v>
      </c>
      <c r="AP253" s="5">
        <f>IF(AI253&lt;3000,0,1)</f>
        <v>0</v>
      </c>
      <c r="AQ253" s="5">
        <f>IF(AI253=2600,1,0)</f>
        <v>0</v>
      </c>
      <c r="AR253" s="5">
        <f>IF(AI253&gt;2600,1,0)</f>
        <v>0</v>
      </c>
      <c r="AS253" s="5">
        <f>IF(AI253=2800,1,0)</f>
        <v>0</v>
      </c>
    </row>
    <row r="254" spans="1:45" ht="12.75">
      <c r="A254" s="239">
        <v>92140</v>
      </c>
      <c r="B254" s="245" t="s">
        <v>220</v>
      </c>
      <c r="C254" s="231">
        <v>2150</v>
      </c>
      <c r="D254" s="31">
        <v>2150</v>
      </c>
      <c r="E254" s="31">
        <v>2150</v>
      </c>
      <c r="F254" s="31">
        <v>2150</v>
      </c>
      <c r="G254" s="31">
        <v>2150</v>
      </c>
      <c r="H254" s="31">
        <v>2150</v>
      </c>
      <c r="I254" s="31">
        <v>2150</v>
      </c>
      <c r="J254" s="32">
        <v>2150</v>
      </c>
      <c r="K254" s="32">
        <v>2150</v>
      </c>
      <c r="L254" s="32">
        <v>2150</v>
      </c>
      <c r="M254" s="32">
        <v>2150</v>
      </c>
      <c r="N254" s="29">
        <v>2150</v>
      </c>
      <c r="O254" s="29">
        <v>2150</v>
      </c>
      <c r="P254" s="33">
        <v>2150</v>
      </c>
      <c r="Q254" s="34">
        <v>2150</v>
      </c>
      <c r="R254" s="34">
        <v>2150</v>
      </c>
      <c r="S254" s="213">
        <v>2150</v>
      </c>
      <c r="T254" s="209">
        <v>2150</v>
      </c>
      <c r="U254" s="229">
        <v>2150</v>
      </c>
      <c r="V254" s="35">
        <v>2150</v>
      </c>
      <c r="W254" s="36">
        <v>2150</v>
      </c>
      <c r="X254" s="36">
        <v>2150</v>
      </c>
      <c r="Y254" s="28">
        <v>2150</v>
      </c>
      <c r="Z254" s="34">
        <v>2150</v>
      </c>
      <c r="AA254" s="28">
        <v>2150</v>
      </c>
      <c r="AB254" s="97">
        <v>2150</v>
      </c>
      <c r="AC254" s="106">
        <v>2150</v>
      </c>
      <c r="AD254" s="97">
        <v>2150</v>
      </c>
      <c r="AE254" s="97">
        <v>2150</v>
      </c>
      <c r="AF254" s="97">
        <v>2150</v>
      </c>
      <c r="AG254" s="97">
        <v>2150</v>
      </c>
      <c r="AH254" s="97">
        <v>2150</v>
      </c>
      <c r="AI254" s="264">
        <v>2150</v>
      </c>
      <c r="AJ254" s="5">
        <f>IF(AI254&lt;2600,1,0)</f>
        <v>1</v>
      </c>
      <c r="AK254" s="5">
        <f>IF(AI254&lt;2800,1,0)</f>
        <v>1</v>
      </c>
      <c r="AL254" s="5">
        <f>IF(AI254&lt;2600,0,1)</f>
        <v>0</v>
      </c>
      <c r="AM254" s="5">
        <f>IF(AI254&lt;2800,0,1)</f>
        <v>0</v>
      </c>
      <c r="AN254" s="5">
        <f>IF(AI254&lt;2900,0,1)</f>
        <v>0</v>
      </c>
      <c r="AO254" s="5">
        <f>IF(AI254&lt;2950,0,1)</f>
        <v>0</v>
      </c>
      <c r="AP254" s="5">
        <f>IF(AI254&lt;3000,0,1)</f>
        <v>0</v>
      </c>
      <c r="AQ254" s="5">
        <f>IF(AI254=2600,1,0)</f>
        <v>0</v>
      </c>
      <c r="AR254" s="5">
        <f>IF(AI254&gt;2600,1,0)</f>
        <v>0</v>
      </c>
      <c r="AS254" s="5">
        <f>IF(AI254=2800,1,0)</f>
        <v>0</v>
      </c>
    </row>
    <row r="255" spans="1:45" ht="12.75">
      <c r="A255" s="239">
        <v>92141</v>
      </c>
      <c r="B255" s="245" t="s">
        <v>221</v>
      </c>
      <c r="C255" s="234">
        <v>1800</v>
      </c>
      <c r="D255" s="31">
        <v>1800</v>
      </c>
      <c r="E255" s="38">
        <v>2100</v>
      </c>
      <c r="F255" s="31">
        <v>2100</v>
      </c>
      <c r="G255" s="31">
        <v>2100</v>
      </c>
      <c r="H255" s="31">
        <v>2100</v>
      </c>
      <c r="I255" s="31">
        <v>2100</v>
      </c>
      <c r="J255" s="32">
        <v>2100</v>
      </c>
      <c r="K255" s="32">
        <v>2100</v>
      </c>
      <c r="L255" s="32">
        <v>2100</v>
      </c>
      <c r="M255" s="32">
        <v>2100</v>
      </c>
      <c r="N255" s="29">
        <v>2100</v>
      </c>
      <c r="O255" s="29">
        <v>2100</v>
      </c>
      <c r="P255" s="33">
        <v>2100</v>
      </c>
      <c r="Q255" s="34">
        <v>2100</v>
      </c>
      <c r="R255" s="34">
        <v>2100</v>
      </c>
      <c r="S255" s="213">
        <v>2100</v>
      </c>
      <c r="T255" s="209">
        <v>2100</v>
      </c>
      <c r="U255" s="229">
        <v>2100</v>
      </c>
      <c r="V255" s="35">
        <v>2100</v>
      </c>
      <c r="W255" s="36">
        <v>2100</v>
      </c>
      <c r="X255" s="36">
        <v>2100</v>
      </c>
      <c r="Y255" s="28">
        <v>2100</v>
      </c>
      <c r="Z255" s="34">
        <v>2100</v>
      </c>
      <c r="AA255" s="28">
        <v>2100</v>
      </c>
      <c r="AB255" s="97">
        <v>2100</v>
      </c>
      <c r="AC255" s="106">
        <v>2100</v>
      </c>
      <c r="AD255" s="97">
        <v>2100</v>
      </c>
      <c r="AE255" s="97">
        <v>2100</v>
      </c>
      <c r="AF255" s="97">
        <v>2100</v>
      </c>
      <c r="AG255" s="97">
        <v>2600</v>
      </c>
      <c r="AH255" s="97">
        <v>2600</v>
      </c>
      <c r="AI255" s="264">
        <v>2600</v>
      </c>
      <c r="AJ255" s="5">
        <f>IF(AI255&lt;2600,1,0)</f>
        <v>0</v>
      </c>
      <c r="AK255" s="5">
        <f>IF(AI255&lt;2800,1,0)</f>
        <v>1</v>
      </c>
      <c r="AL255" s="5">
        <f>IF(AI255&lt;2600,0,1)</f>
        <v>1</v>
      </c>
      <c r="AM255" s="5">
        <f>IF(AI255&lt;2800,0,1)</f>
        <v>0</v>
      </c>
      <c r="AN255" s="5">
        <f>IF(AI255&lt;2900,0,1)</f>
        <v>0</v>
      </c>
      <c r="AO255" s="5">
        <f>IF(AI255&lt;2950,0,1)</f>
        <v>0</v>
      </c>
      <c r="AP255" s="5">
        <f>IF(AI255&lt;3000,0,1)</f>
        <v>0</v>
      </c>
      <c r="AQ255" s="5">
        <f>IF(AI255=2600,1,0)</f>
        <v>1</v>
      </c>
      <c r="AR255" s="5">
        <f>IF(AI255&gt;2600,1,0)</f>
        <v>0</v>
      </c>
      <c r="AS255" s="5">
        <f>IF(AI255=2800,1,0)</f>
        <v>0</v>
      </c>
    </row>
    <row r="256" spans="1:45" ht="12.75">
      <c r="A256" s="239">
        <v>92142</v>
      </c>
      <c r="B256" s="245" t="s">
        <v>218</v>
      </c>
      <c r="C256" s="231">
        <v>2800</v>
      </c>
      <c r="D256" s="31">
        <v>2800</v>
      </c>
      <c r="E256" s="31">
        <v>2800</v>
      </c>
      <c r="F256" s="31">
        <v>2800</v>
      </c>
      <c r="G256" s="31">
        <v>2800</v>
      </c>
      <c r="H256" s="31">
        <v>2800</v>
      </c>
      <c r="I256" s="31">
        <v>2800</v>
      </c>
      <c r="J256" s="32">
        <v>2800</v>
      </c>
      <c r="K256" s="32">
        <v>2800</v>
      </c>
      <c r="L256" s="32">
        <v>2800</v>
      </c>
      <c r="M256" s="32">
        <v>2800</v>
      </c>
      <c r="N256" s="29">
        <v>2800</v>
      </c>
      <c r="O256" s="29">
        <v>2800</v>
      </c>
      <c r="P256" s="66">
        <v>2750</v>
      </c>
      <c r="Q256" s="74">
        <v>2700</v>
      </c>
      <c r="R256" s="74">
        <v>2650</v>
      </c>
      <c r="S256" s="221">
        <v>2600</v>
      </c>
      <c r="T256" s="209">
        <v>2600</v>
      </c>
      <c r="U256" s="229">
        <v>2600</v>
      </c>
      <c r="V256" s="35">
        <v>2600</v>
      </c>
      <c r="W256" s="36">
        <v>2600</v>
      </c>
      <c r="X256" s="36">
        <v>2600</v>
      </c>
      <c r="Y256" s="28">
        <v>2600</v>
      </c>
      <c r="Z256" s="28">
        <v>2600</v>
      </c>
      <c r="AA256" s="28">
        <v>2600</v>
      </c>
      <c r="AB256" s="97">
        <v>2600</v>
      </c>
      <c r="AC256" s="106">
        <v>2600</v>
      </c>
      <c r="AD256" s="97">
        <v>2600</v>
      </c>
      <c r="AE256" s="97">
        <v>2600</v>
      </c>
      <c r="AF256" s="97">
        <v>2600</v>
      </c>
      <c r="AG256" s="97">
        <v>2600</v>
      </c>
      <c r="AH256" s="97">
        <v>2600</v>
      </c>
      <c r="AI256" s="264">
        <v>2600</v>
      </c>
      <c r="AJ256" s="5">
        <f>IF(AI256&lt;2600,1,0)</f>
        <v>0</v>
      </c>
      <c r="AK256" s="5">
        <f>IF(AI256&lt;2800,1,0)</f>
        <v>1</v>
      </c>
      <c r="AL256" s="5">
        <f>IF(AI256&lt;2600,0,1)</f>
        <v>1</v>
      </c>
      <c r="AM256" s="5">
        <f>IF(AI256&lt;2800,0,1)</f>
        <v>0</v>
      </c>
      <c r="AN256" s="5">
        <f>IF(AI256&lt;2900,0,1)</f>
        <v>0</v>
      </c>
      <c r="AO256" s="5">
        <f>IF(AI256&lt;2950,0,1)</f>
        <v>0</v>
      </c>
      <c r="AP256" s="5">
        <f>IF(AI256&lt;3000,0,1)</f>
        <v>0</v>
      </c>
      <c r="AQ256" s="5">
        <f>IF(AI256=2600,1,0)</f>
        <v>1</v>
      </c>
      <c r="AR256" s="5">
        <f>IF(AI256&gt;2600,1,0)</f>
        <v>0</v>
      </c>
      <c r="AS256" s="5">
        <f>IF(AI256=2800,1,0)</f>
        <v>0</v>
      </c>
    </row>
    <row r="257" spans="1:45" ht="12.75">
      <c r="A257" s="239">
        <v>93010</v>
      </c>
      <c r="B257" s="245" t="s">
        <v>227</v>
      </c>
      <c r="C257" s="231">
        <v>1900</v>
      </c>
      <c r="D257" s="31">
        <v>1900</v>
      </c>
      <c r="E257" s="31">
        <v>1900</v>
      </c>
      <c r="F257" s="31">
        <v>1900</v>
      </c>
      <c r="G257" s="31">
        <v>1900</v>
      </c>
      <c r="H257" s="31">
        <v>1900</v>
      </c>
      <c r="I257" s="38">
        <v>2400</v>
      </c>
      <c r="J257" s="32">
        <v>2400</v>
      </c>
      <c r="K257" s="32">
        <v>2400</v>
      </c>
      <c r="L257" s="32">
        <v>2400</v>
      </c>
      <c r="M257" s="32">
        <v>2400</v>
      </c>
      <c r="N257" s="29">
        <v>2400</v>
      </c>
      <c r="O257" s="29">
        <v>2400</v>
      </c>
      <c r="P257" s="33">
        <v>2400</v>
      </c>
      <c r="Q257" s="34">
        <v>2400</v>
      </c>
      <c r="R257" s="34">
        <v>2400</v>
      </c>
      <c r="S257" s="213">
        <v>2400</v>
      </c>
      <c r="T257" s="209">
        <v>2400</v>
      </c>
      <c r="U257" s="229">
        <v>2400</v>
      </c>
      <c r="V257" s="35">
        <v>2400</v>
      </c>
      <c r="W257" s="36">
        <v>2400</v>
      </c>
      <c r="X257" s="36">
        <v>2400</v>
      </c>
      <c r="Y257" s="28">
        <v>2400</v>
      </c>
      <c r="Z257" s="34">
        <v>2400</v>
      </c>
      <c r="AA257" s="28">
        <v>2400</v>
      </c>
      <c r="AB257" s="97">
        <v>2400</v>
      </c>
      <c r="AC257" s="106">
        <v>2400</v>
      </c>
      <c r="AD257" s="97">
        <v>2400</v>
      </c>
      <c r="AE257" s="97">
        <v>2400</v>
      </c>
      <c r="AF257" s="97">
        <v>2400</v>
      </c>
      <c r="AG257" s="97">
        <v>2400</v>
      </c>
      <c r="AH257" s="97">
        <v>2400</v>
      </c>
      <c r="AI257" s="264">
        <v>2400</v>
      </c>
      <c r="AJ257" s="5">
        <f>IF(AI257&lt;2600,1,0)</f>
        <v>1</v>
      </c>
      <c r="AK257" s="5">
        <f>IF(AI257&lt;2800,1,0)</f>
        <v>1</v>
      </c>
      <c r="AL257" s="5">
        <f>IF(AI257&lt;2600,0,1)</f>
        <v>0</v>
      </c>
      <c r="AM257" s="5">
        <f>IF(AI257&lt;2800,0,1)</f>
        <v>0</v>
      </c>
      <c r="AN257" s="5">
        <f>IF(AI257&lt;2900,0,1)</f>
        <v>0</v>
      </c>
      <c r="AO257" s="5">
        <f>IF(AI257&lt;2950,0,1)</f>
        <v>0</v>
      </c>
      <c r="AP257" s="5">
        <f>IF(AI257&lt;3000,0,1)</f>
        <v>0</v>
      </c>
      <c r="AQ257" s="5">
        <f>IF(AI257=2600,1,0)</f>
        <v>0</v>
      </c>
      <c r="AR257" s="5">
        <f>IF(AI257&gt;2600,1,0)</f>
        <v>0</v>
      </c>
      <c r="AS257" s="5">
        <f>IF(AI257=2800,1,0)</f>
        <v>0</v>
      </c>
    </row>
    <row r="258" spans="1:45" ht="12.75">
      <c r="A258" s="239">
        <v>93014</v>
      </c>
      <c r="B258" s="245" t="s">
        <v>228</v>
      </c>
      <c r="C258" s="231">
        <v>2000</v>
      </c>
      <c r="D258" s="31">
        <v>2000</v>
      </c>
      <c r="E258" s="31">
        <v>2000</v>
      </c>
      <c r="F258" s="31">
        <v>2000</v>
      </c>
      <c r="G258" s="31">
        <v>2000</v>
      </c>
      <c r="H258" s="38">
        <v>2400</v>
      </c>
      <c r="I258" s="31">
        <v>2400</v>
      </c>
      <c r="J258" s="32">
        <v>2400</v>
      </c>
      <c r="K258" s="32">
        <v>2400</v>
      </c>
      <c r="L258" s="32">
        <v>2400</v>
      </c>
      <c r="M258" s="32">
        <v>2400</v>
      </c>
      <c r="N258" s="39">
        <v>2600</v>
      </c>
      <c r="O258" s="29">
        <v>2600</v>
      </c>
      <c r="P258" s="33">
        <v>2600</v>
      </c>
      <c r="Q258" s="34">
        <v>2600</v>
      </c>
      <c r="R258" s="34">
        <v>2600</v>
      </c>
      <c r="S258" s="213">
        <v>2600</v>
      </c>
      <c r="T258" s="209">
        <v>2600</v>
      </c>
      <c r="U258" s="229">
        <v>2600</v>
      </c>
      <c r="V258" s="35">
        <v>2600</v>
      </c>
      <c r="W258" s="36">
        <v>2600</v>
      </c>
      <c r="X258" s="36">
        <v>2600</v>
      </c>
      <c r="Y258" s="28">
        <v>2600</v>
      </c>
      <c r="Z258" s="34">
        <v>2600</v>
      </c>
      <c r="AA258" s="28">
        <v>2600</v>
      </c>
      <c r="AB258" s="97">
        <v>2600</v>
      </c>
      <c r="AC258" s="106">
        <v>2600</v>
      </c>
      <c r="AD258" s="97">
        <v>2600</v>
      </c>
      <c r="AE258" s="97">
        <v>2600</v>
      </c>
      <c r="AF258" s="97">
        <v>2600</v>
      </c>
      <c r="AG258" s="97">
        <v>2600</v>
      </c>
      <c r="AH258" s="97">
        <v>2600</v>
      </c>
      <c r="AI258" s="264">
        <v>2600</v>
      </c>
      <c r="AJ258" s="5">
        <f>IF(AI258&lt;2600,1,0)</f>
        <v>0</v>
      </c>
      <c r="AK258" s="5">
        <f>IF(AI258&lt;2800,1,0)</f>
        <v>1</v>
      </c>
      <c r="AL258" s="5">
        <f>IF(AI258&lt;2600,0,1)</f>
        <v>1</v>
      </c>
      <c r="AM258" s="5">
        <f>IF(AI258&lt;2800,0,1)</f>
        <v>0</v>
      </c>
      <c r="AN258" s="5">
        <f>IF(AI258&lt;2900,0,1)</f>
        <v>0</v>
      </c>
      <c r="AO258" s="5">
        <f>IF(AI258&lt;2950,0,1)</f>
        <v>0</v>
      </c>
      <c r="AP258" s="5">
        <f>IF(AI258&lt;3000,0,1)</f>
        <v>0</v>
      </c>
      <c r="AQ258" s="5">
        <f>IF(AI258=2600,1,0)</f>
        <v>1</v>
      </c>
      <c r="AR258" s="5">
        <f>IF(AI258&gt;2600,1,0)</f>
        <v>0</v>
      </c>
      <c r="AS258" s="5">
        <f>IF(AI258=2800,1,0)</f>
        <v>0</v>
      </c>
    </row>
    <row r="259" spans="1:45" ht="12.75">
      <c r="A259" s="239">
        <v>93018</v>
      </c>
      <c r="B259" s="245" t="s">
        <v>229</v>
      </c>
      <c r="C259" s="232">
        <v>2300</v>
      </c>
      <c r="D259" s="31">
        <v>2300</v>
      </c>
      <c r="E259" s="31">
        <v>2300</v>
      </c>
      <c r="F259" s="31">
        <v>2300</v>
      </c>
      <c r="G259" s="31">
        <v>2300</v>
      </c>
      <c r="H259" s="38">
        <v>2700</v>
      </c>
      <c r="I259" s="31">
        <v>2700</v>
      </c>
      <c r="J259" s="44">
        <v>2900</v>
      </c>
      <c r="K259" s="32">
        <v>2900</v>
      </c>
      <c r="L259" s="32">
        <v>2900</v>
      </c>
      <c r="M259" s="32">
        <v>2900</v>
      </c>
      <c r="N259" s="29">
        <v>2900</v>
      </c>
      <c r="O259" s="29">
        <v>2900</v>
      </c>
      <c r="P259" s="33">
        <v>2900</v>
      </c>
      <c r="Q259" s="34">
        <v>2900</v>
      </c>
      <c r="R259" s="34">
        <v>2900</v>
      </c>
      <c r="S259" s="213">
        <v>2900</v>
      </c>
      <c r="T259" s="209">
        <v>2900</v>
      </c>
      <c r="U259" s="229">
        <v>2900</v>
      </c>
      <c r="V259" s="35">
        <v>2900</v>
      </c>
      <c r="W259" s="36">
        <v>2900</v>
      </c>
      <c r="X259" s="36">
        <v>2900</v>
      </c>
      <c r="Y259" s="28">
        <v>2900</v>
      </c>
      <c r="Z259" s="34">
        <v>2900</v>
      </c>
      <c r="AA259" s="28">
        <v>2900</v>
      </c>
      <c r="AB259" s="97">
        <v>2900</v>
      </c>
      <c r="AC259" s="106">
        <v>2600</v>
      </c>
      <c r="AD259" s="97">
        <v>2600</v>
      </c>
      <c r="AE259" s="97">
        <v>2600</v>
      </c>
      <c r="AF259" s="97">
        <v>2600</v>
      </c>
      <c r="AG259" s="97">
        <v>2600</v>
      </c>
      <c r="AH259" s="97">
        <v>2600</v>
      </c>
      <c r="AI259" s="264">
        <v>2600</v>
      </c>
      <c r="AJ259" s="5">
        <f>IF(AI259&lt;2600,1,0)</f>
        <v>0</v>
      </c>
      <c r="AK259" s="5">
        <f>IF(AI259&lt;2800,1,0)</f>
        <v>1</v>
      </c>
      <c r="AL259" s="5">
        <f>IF(AI259&lt;2600,0,1)</f>
        <v>1</v>
      </c>
      <c r="AM259" s="5">
        <f>IF(AI259&lt;2800,0,1)</f>
        <v>0</v>
      </c>
      <c r="AN259" s="5">
        <f>IF(AI259&lt;2900,0,1)</f>
        <v>0</v>
      </c>
      <c r="AO259" s="5">
        <f>IF(AI259&lt;2950,0,1)</f>
        <v>0</v>
      </c>
      <c r="AP259" s="5">
        <f>IF(AI259&lt;3000,0,1)</f>
        <v>0</v>
      </c>
      <c r="AQ259" s="5">
        <f>IF(AI259=2600,1,0)</f>
        <v>1</v>
      </c>
      <c r="AR259" s="5">
        <f>IF(AI259&gt;2600,1,0)</f>
        <v>0</v>
      </c>
      <c r="AS259" s="5">
        <f>IF(AI259=2800,1,0)</f>
        <v>0</v>
      </c>
    </row>
    <row r="260" spans="1:45" ht="12.75">
      <c r="A260" s="239">
        <v>93022</v>
      </c>
      <c r="B260" s="245" t="s">
        <v>230</v>
      </c>
      <c r="C260" s="231">
        <v>2400</v>
      </c>
      <c r="D260" s="31">
        <v>2400</v>
      </c>
      <c r="E260" s="31">
        <v>2400</v>
      </c>
      <c r="F260" s="31">
        <v>2400</v>
      </c>
      <c r="G260" s="31">
        <v>2400</v>
      </c>
      <c r="H260" s="38">
        <v>2500</v>
      </c>
      <c r="I260" s="38">
        <v>2600</v>
      </c>
      <c r="J260" s="32">
        <v>2600</v>
      </c>
      <c r="K260" s="32">
        <v>2600</v>
      </c>
      <c r="L260" s="32">
        <v>2600</v>
      </c>
      <c r="M260" s="32">
        <v>2600</v>
      </c>
      <c r="N260" s="29">
        <v>2600</v>
      </c>
      <c r="O260" s="29">
        <v>2600</v>
      </c>
      <c r="P260" s="33">
        <v>2600</v>
      </c>
      <c r="Q260" s="34">
        <v>2600</v>
      </c>
      <c r="R260" s="34">
        <v>2600</v>
      </c>
      <c r="S260" s="213">
        <v>2600</v>
      </c>
      <c r="T260" s="209">
        <v>2600</v>
      </c>
      <c r="U260" s="229">
        <v>2600</v>
      </c>
      <c r="V260" s="35">
        <v>2600</v>
      </c>
      <c r="W260" s="36">
        <v>2600</v>
      </c>
      <c r="X260" s="36">
        <v>2600</v>
      </c>
      <c r="Y260" s="28">
        <v>2600</v>
      </c>
      <c r="Z260" s="28">
        <v>2600</v>
      </c>
      <c r="AA260" s="28">
        <v>2600</v>
      </c>
      <c r="AB260" s="97">
        <v>2600</v>
      </c>
      <c r="AC260" s="106">
        <v>2600</v>
      </c>
      <c r="AD260" s="97">
        <v>2600</v>
      </c>
      <c r="AE260" s="97">
        <v>2600</v>
      </c>
      <c r="AF260" s="97">
        <v>2600</v>
      </c>
      <c r="AG260" s="97">
        <v>2600</v>
      </c>
      <c r="AH260" s="97">
        <v>2600</v>
      </c>
      <c r="AI260" s="264">
        <v>2600</v>
      </c>
      <c r="AJ260" s="5">
        <f>IF(AI260&lt;2600,1,0)</f>
        <v>0</v>
      </c>
      <c r="AK260" s="5">
        <f>IF(AI260&lt;2800,1,0)</f>
        <v>1</v>
      </c>
      <c r="AL260" s="5">
        <f>IF(AI260&lt;2600,0,1)</f>
        <v>1</v>
      </c>
      <c r="AM260" s="5">
        <f>IF(AI260&lt;2800,0,1)</f>
        <v>0</v>
      </c>
      <c r="AN260" s="5">
        <f>IF(AI260&lt;2900,0,1)</f>
        <v>0</v>
      </c>
      <c r="AO260" s="5">
        <f>IF(AI260&lt;2950,0,1)</f>
        <v>0</v>
      </c>
      <c r="AP260" s="5">
        <f>IF(AI260&lt;3000,0,1)</f>
        <v>0</v>
      </c>
      <c r="AQ260" s="5">
        <f>IF(AI260=2600,1,0)</f>
        <v>1</v>
      </c>
      <c r="AR260" s="5">
        <f>IF(AI260&gt;2600,1,0)</f>
        <v>0</v>
      </c>
      <c r="AS260" s="5">
        <f>IF(AI260=2800,1,0)</f>
        <v>0</v>
      </c>
    </row>
    <row r="261" spans="1:45" ht="12.75">
      <c r="A261" s="239">
        <v>93056</v>
      </c>
      <c r="B261" s="245" t="s">
        <v>262</v>
      </c>
      <c r="C261" s="232">
        <v>2100</v>
      </c>
      <c r="D261" s="31">
        <v>2100</v>
      </c>
      <c r="E261" s="31">
        <v>2100</v>
      </c>
      <c r="F261" s="31">
        <v>2100</v>
      </c>
      <c r="G261" s="31">
        <v>2100</v>
      </c>
      <c r="H261" s="38">
        <v>2300</v>
      </c>
      <c r="I261" s="31">
        <v>2300</v>
      </c>
      <c r="J261" s="32">
        <v>2300</v>
      </c>
      <c r="K261" s="32">
        <v>2300</v>
      </c>
      <c r="L261" s="32">
        <v>2300</v>
      </c>
      <c r="M261" s="32">
        <v>2300</v>
      </c>
      <c r="N261" s="39">
        <v>2600</v>
      </c>
      <c r="O261" s="29">
        <v>2600</v>
      </c>
      <c r="P261" s="33">
        <v>2600</v>
      </c>
      <c r="Q261" s="34">
        <v>2600</v>
      </c>
      <c r="R261" s="34">
        <v>2600</v>
      </c>
      <c r="S261" s="213">
        <v>2600</v>
      </c>
      <c r="T261" s="209">
        <v>2600</v>
      </c>
      <c r="U261" s="229">
        <v>2600</v>
      </c>
      <c r="V261" s="35">
        <v>2600</v>
      </c>
      <c r="W261" s="36">
        <v>2600</v>
      </c>
      <c r="X261" s="36">
        <v>2600</v>
      </c>
      <c r="Y261" s="28">
        <v>2600</v>
      </c>
      <c r="Z261" s="34">
        <v>2600</v>
      </c>
      <c r="AA261" s="28">
        <v>2600</v>
      </c>
      <c r="AB261" s="97">
        <v>2600</v>
      </c>
      <c r="AC261" s="106">
        <v>2600</v>
      </c>
      <c r="AD261" s="97">
        <v>2600</v>
      </c>
      <c r="AE261" s="97">
        <v>2600</v>
      </c>
      <c r="AF261" s="97">
        <v>2600</v>
      </c>
      <c r="AG261" s="97">
        <v>2600</v>
      </c>
      <c r="AH261" s="97">
        <v>2600</v>
      </c>
      <c r="AI261" s="264">
        <v>2600</v>
      </c>
      <c r="AJ261" s="5">
        <f>IF(AI261&lt;2600,1,0)</f>
        <v>0</v>
      </c>
      <c r="AK261" s="5">
        <f>IF(AI261&lt;2800,1,0)</f>
        <v>1</v>
      </c>
      <c r="AL261" s="5">
        <f>IF(AI261&lt;2600,0,1)</f>
        <v>1</v>
      </c>
      <c r="AM261" s="5">
        <f>IF(AI261&lt;2800,0,1)</f>
        <v>0</v>
      </c>
      <c r="AN261" s="5">
        <f>IF(AI261&lt;2900,0,1)</f>
        <v>0</v>
      </c>
      <c r="AO261" s="5">
        <f>IF(AI261&lt;2950,0,1)</f>
        <v>0</v>
      </c>
      <c r="AP261" s="5">
        <f>IF(AI261&lt;3000,0,1)</f>
        <v>0</v>
      </c>
      <c r="AQ261" s="5">
        <f>IF(AI261=2600,1,0)</f>
        <v>1</v>
      </c>
      <c r="AR261" s="5">
        <f>IF(AI261&gt;2600,1,0)</f>
        <v>0</v>
      </c>
      <c r="AS261" s="5">
        <f>IF(AI261=2800,1,0)</f>
        <v>0</v>
      </c>
    </row>
    <row r="262" spans="1:45" ht="12.75">
      <c r="A262" s="239">
        <v>93088</v>
      </c>
      <c r="B262" s="245" t="s">
        <v>232</v>
      </c>
      <c r="C262" s="232">
        <v>2100</v>
      </c>
      <c r="D262" s="31">
        <v>2100</v>
      </c>
      <c r="E262" s="31">
        <v>2100</v>
      </c>
      <c r="F262" s="31">
        <v>2100</v>
      </c>
      <c r="G262" s="31">
        <v>2100</v>
      </c>
      <c r="H262" s="31">
        <v>2100</v>
      </c>
      <c r="I262" s="31">
        <v>2100</v>
      </c>
      <c r="J262" s="32">
        <v>2100</v>
      </c>
      <c r="K262" s="32">
        <v>2100</v>
      </c>
      <c r="L262" s="32">
        <v>2100</v>
      </c>
      <c r="M262" s="32">
        <v>2100</v>
      </c>
      <c r="N262" s="39">
        <v>2500</v>
      </c>
      <c r="O262" s="29">
        <v>2500</v>
      </c>
      <c r="P262" s="33">
        <v>2500</v>
      </c>
      <c r="Q262" s="34">
        <v>2500</v>
      </c>
      <c r="R262" s="34">
        <v>2500</v>
      </c>
      <c r="S262" s="213">
        <v>2500</v>
      </c>
      <c r="T262" s="209">
        <v>2500</v>
      </c>
      <c r="U262" s="229">
        <v>2500</v>
      </c>
      <c r="V262" s="35">
        <v>2500</v>
      </c>
      <c r="W262" s="36">
        <v>2500</v>
      </c>
      <c r="X262" s="36">
        <v>2500</v>
      </c>
      <c r="Y262" s="28">
        <v>2500</v>
      </c>
      <c r="Z262" s="34">
        <v>2500</v>
      </c>
      <c r="AA262" s="28">
        <v>2500</v>
      </c>
      <c r="AB262" s="97">
        <v>2500</v>
      </c>
      <c r="AC262" s="106">
        <v>2500</v>
      </c>
      <c r="AD262" s="97">
        <v>2500</v>
      </c>
      <c r="AE262" s="97">
        <v>2500</v>
      </c>
      <c r="AF262" s="97">
        <v>2500</v>
      </c>
      <c r="AG262" s="97">
        <v>2500</v>
      </c>
      <c r="AH262" s="97">
        <v>2500</v>
      </c>
      <c r="AI262" s="264">
        <v>2500</v>
      </c>
      <c r="AJ262" s="5">
        <f>IF(AI262&lt;2600,1,0)</f>
        <v>1</v>
      </c>
      <c r="AK262" s="5">
        <f>IF(AI262&lt;2800,1,0)</f>
        <v>1</v>
      </c>
      <c r="AL262" s="5">
        <f>IF(AI262&lt;2600,0,1)</f>
        <v>0</v>
      </c>
      <c r="AM262" s="5">
        <f>IF(AI262&lt;2800,0,1)</f>
        <v>0</v>
      </c>
      <c r="AN262" s="5">
        <f>IF(AI262&lt;2900,0,1)</f>
        <v>0</v>
      </c>
      <c r="AO262" s="5">
        <f>IF(AI262&lt;2950,0,1)</f>
        <v>0</v>
      </c>
      <c r="AP262" s="5">
        <f>IF(AI262&lt;3000,0,1)</f>
        <v>0</v>
      </c>
      <c r="AQ262" s="5">
        <f>IF(AI262=2600,1,0)</f>
        <v>0</v>
      </c>
      <c r="AR262" s="5">
        <f>IF(AI262&gt;2600,1,0)</f>
        <v>0</v>
      </c>
      <c r="AS262" s="5">
        <f>IF(AI262=2800,1,0)</f>
        <v>0</v>
      </c>
    </row>
    <row r="263" spans="1:45" ht="12.75">
      <c r="A263" s="239">
        <v>93090</v>
      </c>
      <c r="B263" s="245" t="s">
        <v>231</v>
      </c>
      <c r="C263" s="232">
        <v>2300</v>
      </c>
      <c r="D263" s="31">
        <v>2300</v>
      </c>
      <c r="E263" s="31">
        <v>2300</v>
      </c>
      <c r="F263" s="31">
        <v>2300</v>
      </c>
      <c r="G263" s="31">
        <v>2300</v>
      </c>
      <c r="H263" s="31">
        <v>2300</v>
      </c>
      <c r="I263" s="31">
        <v>2300</v>
      </c>
      <c r="J263" s="32">
        <v>2300</v>
      </c>
      <c r="K263" s="32">
        <v>2300</v>
      </c>
      <c r="L263" s="32">
        <v>2300</v>
      </c>
      <c r="M263" s="32">
        <v>2300</v>
      </c>
      <c r="N263" s="39">
        <v>2600</v>
      </c>
      <c r="O263" s="29">
        <v>2600</v>
      </c>
      <c r="P263" s="33">
        <v>2600</v>
      </c>
      <c r="Q263" s="34">
        <v>2600</v>
      </c>
      <c r="R263" s="34">
        <v>2600</v>
      </c>
      <c r="S263" s="213">
        <v>2600</v>
      </c>
      <c r="T263" s="209">
        <v>2600</v>
      </c>
      <c r="U263" s="229">
        <v>2600</v>
      </c>
      <c r="V263" s="35">
        <v>2600</v>
      </c>
      <c r="W263" s="36">
        <v>2600</v>
      </c>
      <c r="X263" s="36">
        <v>2600</v>
      </c>
      <c r="Y263" s="28">
        <v>2600</v>
      </c>
      <c r="Z263" s="34">
        <v>2600</v>
      </c>
      <c r="AA263" s="28">
        <v>2600</v>
      </c>
      <c r="AB263" s="98">
        <v>2800</v>
      </c>
      <c r="AC263" s="106">
        <v>2800</v>
      </c>
      <c r="AD263" s="97">
        <v>2800</v>
      </c>
      <c r="AE263" s="97">
        <v>2800</v>
      </c>
      <c r="AF263" s="97">
        <v>2800</v>
      </c>
      <c r="AG263" s="97">
        <v>2800</v>
      </c>
      <c r="AH263" s="97">
        <v>2800</v>
      </c>
      <c r="AI263" s="264">
        <v>2800</v>
      </c>
      <c r="AJ263" s="5">
        <f>IF(AI263&lt;2600,1,0)</f>
        <v>0</v>
      </c>
      <c r="AK263" s="5">
        <f>IF(AI263&lt;2800,1,0)</f>
        <v>0</v>
      </c>
      <c r="AL263" s="5">
        <f>IF(AI263&lt;2600,0,1)</f>
        <v>1</v>
      </c>
      <c r="AM263" s="5">
        <f>IF(AI263&lt;2800,0,1)</f>
        <v>1</v>
      </c>
      <c r="AN263" s="5">
        <f>IF(AI263&lt;2900,0,1)</f>
        <v>0</v>
      </c>
      <c r="AO263" s="5">
        <f>IF(AI263&lt;2950,0,1)</f>
        <v>0</v>
      </c>
      <c r="AP263" s="5">
        <f>IF(AI263&lt;3000,0,1)</f>
        <v>0</v>
      </c>
      <c r="AQ263" s="5">
        <f>IF(AI263=2600,1,0)</f>
        <v>0</v>
      </c>
      <c r="AR263" s="5">
        <f>IF(AI263&gt;2600,1,0)</f>
        <v>1</v>
      </c>
      <c r="AS263" s="5">
        <f>IF(AI263=2800,1,0)</f>
        <v>1</v>
      </c>
    </row>
    <row r="264" spans="1:45" ht="12.75">
      <c r="A264" s="299" t="s">
        <v>263</v>
      </c>
      <c r="B264" s="299"/>
      <c r="C264" s="236">
        <f>AVERAGE(C2:C263)</f>
        <v>2059.8702290076335</v>
      </c>
      <c r="D264" s="78">
        <f aca="true" t="shared" si="0" ref="D264:Y264">AVERAGE(D2:D263)</f>
        <v>2082.030534351145</v>
      </c>
      <c r="E264" s="78">
        <f t="shared" si="0"/>
        <v>2101.209923664122</v>
      </c>
      <c r="F264" s="78">
        <f t="shared" si="0"/>
        <v>2120.171755725191</v>
      </c>
      <c r="G264" s="78">
        <f t="shared" si="0"/>
        <v>2122.625954198473</v>
      </c>
      <c r="H264" s="78">
        <f t="shared" si="0"/>
        <v>2211.2824427480914</v>
      </c>
      <c r="I264" s="78">
        <f t="shared" si="0"/>
        <v>2266.4351145038167</v>
      </c>
      <c r="J264" s="78">
        <f t="shared" si="0"/>
        <v>2291.9007633587785</v>
      </c>
      <c r="K264" s="78">
        <f t="shared" si="0"/>
        <v>2301.477099236641</v>
      </c>
      <c r="L264" s="78">
        <f t="shared" si="0"/>
        <v>2300.7137404580153</v>
      </c>
      <c r="M264" s="78">
        <f t="shared" si="0"/>
        <v>2300.141221374046</v>
      </c>
      <c r="N264" s="78">
        <f t="shared" si="0"/>
        <v>2384.7137404580153</v>
      </c>
      <c r="O264" s="78">
        <f t="shared" si="0"/>
        <v>2420.5267175572517</v>
      </c>
      <c r="P264" s="78">
        <f t="shared" si="0"/>
        <v>2436.0152671755727</v>
      </c>
      <c r="Q264" s="78">
        <f t="shared" si="0"/>
        <v>2445.1755725190837</v>
      </c>
      <c r="R264" s="78">
        <f t="shared" si="0"/>
        <v>2444.793893129771</v>
      </c>
      <c r="S264" s="90">
        <f t="shared" si="0"/>
        <v>2446.2442748091603</v>
      </c>
      <c r="T264" s="236">
        <f t="shared" si="0"/>
        <v>2469.3320610687024</v>
      </c>
      <c r="U264" s="236">
        <f t="shared" si="0"/>
        <v>2497.0419847328244</v>
      </c>
      <c r="V264" s="78">
        <f>AVERAGE(U2:U263)</f>
        <v>2497.0419847328244</v>
      </c>
      <c r="W264" s="78">
        <f>AVERAGE(V2:V263)</f>
        <v>2500.2480916030536</v>
      </c>
      <c r="X264" s="78">
        <f t="shared" si="0"/>
        <v>2511.202290076336</v>
      </c>
      <c r="Y264" s="78">
        <f t="shared" si="0"/>
        <v>2511.6984732824426</v>
      </c>
      <c r="Z264" s="78">
        <f>AVERAGE(Y2:Y263)</f>
        <v>2511.6984732824426</v>
      </c>
      <c r="AA264" s="78">
        <f aca="true" t="shared" si="1" ref="AA264:AI264">AVERAGE(AA2:AA263)</f>
        <v>2542.9961832061067</v>
      </c>
      <c r="AB264" s="78">
        <f t="shared" si="1"/>
        <v>2549.942748091603</v>
      </c>
      <c r="AC264" s="90">
        <f t="shared" si="1"/>
        <v>2555.2480916030536</v>
      </c>
      <c r="AD264" s="78">
        <f t="shared" si="1"/>
        <v>2562.977099236641</v>
      </c>
      <c r="AE264" s="78">
        <f t="shared" si="1"/>
        <v>2561.4885496183206</v>
      </c>
      <c r="AF264" s="193">
        <f t="shared" si="1"/>
        <v>2562.06106870229</v>
      </c>
      <c r="AG264" s="193">
        <f t="shared" si="1"/>
        <v>2579.236641221374</v>
      </c>
      <c r="AH264" s="193">
        <f t="shared" si="1"/>
        <v>2579.4274809160306</v>
      </c>
      <c r="AI264" s="193">
        <f t="shared" si="1"/>
        <v>2582.4137931034484</v>
      </c>
      <c r="AJ264" s="5">
        <f>SUM(AJ2:AJ263)</f>
        <v>72</v>
      </c>
      <c r="AK264" s="5">
        <f>SUM(AK2:AK263)</f>
        <v>198</v>
      </c>
      <c r="AL264" s="5">
        <f aca="true" t="shared" si="2" ref="AL264:AQ264">SUM(AL2:AL263)</f>
        <v>190</v>
      </c>
      <c r="AM264" s="5">
        <f t="shared" si="2"/>
        <v>64</v>
      </c>
      <c r="AN264" s="5">
        <f t="shared" si="2"/>
        <v>22</v>
      </c>
      <c r="AO264" s="5">
        <f t="shared" si="2"/>
        <v>14</v>
      </c>
      <c r="AP264" s="5">
        <f t="shared" si="2"/>
        <v>10</v>
      </c>
      <c r="AQ264" s="5">
        <f t="shared" si="2"/>
        <v>91</v>
      </c>
      <c r="AR264" s="5">
        <f>SUM(AR2:AR263)</f>
        <v>99</v>
      </c>
      <c r="AS264" s="5">
        <f>SUM(AS2:AS263)</f>
        <v>35</v>
      </c>
    </row>
    <row r="265" spans="1:29" ht="12.75">
      <c r="A265" s="84"/>
      <c r="B265" s="258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</row>
    <row r="266" spans="1:35" ht="12.75">
      <c r="A266" s="84"/>
      <c r="B266" s="244" t="s">
        <v>272</v>
      </c>
      <c r="C266" s="260">
        <v>238</v>
      </c>
      <c r="D266" s="260">
        <v>235</v>
      </c>
      <c r="E266" s="260">
        <v>233</v>
      </c>
      <c r="F266" s="260">
        <v>231</v>
      </c>
      <c r="G266" s="260">
        <v>230</v>
      </c>
      <c r="H266" s="260">
        <v>217</v>
      </c>
      <c r="I266" s="260">
        <v>205</v>
      </c>
      <c r="J266" s="260">
        <v>199</v>
      </c>
      <c r="K266" s="260">
        <v>194</v>
      </c>
      <c r="L266" s="260">
        <v>194</v>
      </c>
      <c r="M266" s="260">
        <v>192</v>
      </c>
      <c r="N266" s="260">
        <v>157</v>
      </c>
      <c r="O266" s="260">
        <v>138</v>
      </c>
      <c r="P266" s="260">
        <v>132</v>
      </c>
      <c r="Q266" s="260">
        <v>129</v>
      </c>
      <c r="R266" s="260">
        <v>130</v>
      </c>
      <c r="S266" s="260">
        <v>131</v>
      </c>
      <c r="T266" s="260">
        <v>124</v>
      </c>
      <c r="U266" s="260">
        <v>115</v>
      </c>
      <c r="V266" s="260">
        <v>111</v>
      </c>
      <c r="W266" s="260">
        <v>107</v>
      </c>
      <c r="X266" s="260">
        <v>104</v>
      </c>
      <c r="Y266" s="260">
        <v>105</v>
      </c>
      <c r="Z266" s="260">
        <v>104</v>
      </c>
      <c r="AA266" s="260">
        <v>94</v>
      </c>
      <c r="AB266" s="260">
        <v>91</v>
      </c>
      <c r="AC266" s="260">
        <v>87</v>
      </c>
      <c r="AD266" s="260">
        <v>78</v>
      </c>
      <c r="AE266" s="260">
        <v>79</v>
      </c>
      <c r="AF266" s="260">
        <v>78</v>
      </c>
      <c r="AG266" s="260">
        <v>74</v>
      </c>
      <c r="AH266" s="260">
        <v>74</v>
      </c>
      <c r="AI266" s="260">
        <v>75</v>
      </c>
    </row>
    <row r="267" spans="1:35" ht="12.75">
      <c r="A267" s="84"/>
      <c r="B267" s="244" t="s">
        <v>290</v>
      </c>
      <c r="C267" s="260">
        <v>253</v>
      </c>
      <c r="D267" s="260">
        <v>252</v>
      </c>
      <c r="E267" s="260">
        <v>253</v>
      </c>
      <c r="F267" s="260">
        <v>250</v>
      </c>
      <c r="G267" s="260">
        <v>248</v>
      </c>
      <c r="H267" s="260">
        <v>241</v>
      </c>
      <c r="I267" s="260">
        <v>235</v>
      </c>
      <c r="J267" s="260">
        <v>232</v>
      </c>
      <c r="K267" s="260">
        <v>233</v>
      </c>
      <c r="L267" s="260">
        <v>233</v>
      </c>
      <c r="M267" s="260">
        <v>234</v>
      </c>
      <c r="N267" s="260">
        <v>234</v>
      </c>
      <c r="O267" s="260">
        <v>234</v>
      </c>
      <c r="P267" s="260">
        <v>235</v>
      </c>
      <c r="Q267" s="260">
        <v>235</v>
      </c>
      <c r="R267" s="260">
        <v>236</v>
      </c>
      <c r="S267" s="260">
        <v>236</v>
      </c>
      <c r="T267" s="260">
        <v>228</v>
      </c>
      <c r="U267" s="260">
        <v>224</v>
      </c>
      <c r="V267" s="260">
        <v>223</v>
      </c>
      <c r="W267" s="260">
        <v>222</v>
      </c>
      <c r="X267" s="260">
        <v>220</v>
      </c>
      <c r="Y267" s="260">
        <v>219</v>
      </c>
      <c r="Z267" s="260">
        <v>217</v>
      </c>
      <c r="AA267" s="260">
        <v>210</v>
      </c>
      <c r="AB267" s="260">
        <v>207</v>
      </c>
      <c r="AC267" s="260">
        <v>204</v>
      </c>
      <c r="AD267" s="260">
        <v>203</v>
      </c>
      <c r="AE267" s="260">
        <v>204</v>
      </c>
      <c r="AF267" s="260">
        <v>204</v>
      </c>
      <c r="AG267" s="260">
        <v>201</v>
      </c>
      <c r="AH267" s="260">
        <v>201</v>
      </c>
      <c r="AI267" s="260">
        <v>198</v>
      </c>
    </row>
    <row r="268" spans="1:35" ht="13.5">
      <c r="A268" s="84"/>
      <c r="B268" s="244" t="s">
        <v>268</v>
      </c>
      <c r="C268" s="260">
        <v>24</v>
      </c>
      <c r="D268" s="260">
        <v>27</v>
      </c>
      <c r="E268" s="260">
        <v>29</v>
      </c>
      <c r="F268" s="260">
        <v>31</v>
      </c>
      <c r="G268" s="260">
        <v>32</v>
      </c>
      <c r="H268" s="260">
        <v>45</v>
      </c>
      <c r="I268" s="260">
        <v>57</v>
      </c>
      <c r="J268" s="260">
        <v>63</v>
      </c>
      <c r="K268" s="260">
        <v>68</v>
      </c>
      <c r="L268" s="260">
        <v>68</v>
      </c>
      <c r="M268" s="260">
        <v>70</v>
      </c>
      <c r="N268" s="260">
        <v>105</v>
      </c>
      <c r="O268" s="260">
        <v>124</v>
      </c>
      <c r="P268" s="260">
        <v>130</v>
      </c>
      <c r="Q268" s="260">
        <v>133</v>
      </c>
      <c r="R268" s="260">
        <v>132</v>
      </c>
      <c r="S268" s="260">
        <v>131</v>
      </c>
      <c r="T268" s="260">
        <v>138</v>
      </c>
      <c r="U268" s="260">
        <v>147</v>
      </c>
      <c r="V268" s="260">
        <v>151</v>
      </c>
      <c r="W268" s="260">
        <v>155</v>
      </c>
      <c r="X268" s="260">
        <v>158</v>
      </c>
      <c r="Y268" s="260">
        <v>157</v>
      </c>
      <c r="Z268" s="260">
        <v>158</v>
      </c>
      <c r="AA268" s="260">
        <v>168</v>
      </c>
      <c r="AB268" s="260">
        <v>171</v>
      </c>
      <c r="AC268" s="260">
        <v>175</v>
      </c>
      <c r="AD268" s="260">
        <v>184</v>
      </c>
      <c r="AE268" s="260">
        <v>183</v>
      </c>
      <c r="AF268" s="260">
        <v>184</v>
      </c>
      <c r="AG268" s="260">
        <v>188</v>
      </c>
      <c r="AH268" s="260">
        <v>188</v>
      </c>
      <c r="AI268" s="260">
        <v>187</v>
      </c>
    </row>
    <row r="269" spans="1:35" ht="13.5">
      <c r="A269" s="84"/>
      <c r="B269" s="244" t="s">
        <v>281</v>
      </c>
      <c r="C269" s="260">
        <v>9</v>
      </c>
      <c r="D269" s="260">
        <v>10</v>
      </c>
      <c r="E269" s="260">
        <v>9</v>
      </c>
      <c r="F269" s="260">
        <v>12</v>
      </c>
      <c r="G269" s="260">
        <v>14</v>
      </c>
      <c r="H269" s="260">
        <v>21</v>
      </c>
      <c r="I269" s="260">
        <v>27</v>
      </c>
      <c r="J269" s="260">
        <v>30</v>
      </c>
      <c r="K269" s="260">
        <v>29</v>
      </c>
      <c r="L269" s="260">
        <v>29</v>
      </c>
      <c r="M269" s="260">
        <v>28</v>
      </c>
      <c r="N269" s="260">
        <v>28</v>
      </c>
      <c r="O269" s="260">
        <v>28</v>
      </c>
      <c r="P269" s="260">
        <v>27</v>
      </c>
      <c r="Q269" s="260">
        <v>27</v>
      </c>
      <c r="R269" s="260">
        <v>26</v>
      </c>
      <c r="S269" s="260">
        <v>26</v>
      </c>
      <c r="T269" s="260">
        <v>34</v>
      </c>
      <c r="U269" s="260">
        <v>38</v>
      </c>
      <c r="V269" s="260">
        <v>39</v>
      </c>
      <c r="W269" s="260">
        <v>40</v>
      </c>
      <c r="X269" s="260">
        <v>42</v>
      </c>
      <c r="Y269" s="260">
        <v>43</v>
      </c>
      <c r="Z269" s="260">
        <v>45</v>
      </c>
      <c r="AA269" s="260">
        <v>52</v>
      </c>
      <c r="AB269" s="260">
        <v>55</v>
      </c>
      <c r="AC269" s="260">
        <v>58</v>
      </c>
      <c r="AD269" s="260">
        <v>59</v>
      </c>
      <c r="AE269" s="260">
        <v>58</v>
      </c>
      <c r="AF269" s="260">
        <v>58</v>
      </c>
      <c r="AG269" s="260">
        <v>61</v>
      </c>
      <c r="AH269" s="260">
        <v>61</v>
      </c>
      <c r="AI269" s="260">
        <v>64</v>
      </c>
    </row>
    <row r="270" spans="1:35" ht="13.5">
      <c r="A270" s="84"/>
      <c r="B270" s="244" t="s">
        <v>269</v>
      </c>
      <c r="C270" s="260">
        <v>1</v>
      </c>
      <c r="D270" s="260">
        <v>1</v>
      </c>
      <c r="E270" s="260">
        <v>2</v>
      </c>
      <c r="F270" s="260">
        <v>2</v>
      </c>
      <c r="G270" s="260">
        <v>2</v>
      </c>
      <c r="H270" s="260">
        <v>6</v>
      </c>
      <c r="I270" s="260">
        <v>10</v>
      </c>
      <c r="J270" s="260">
        <v>11</v>
      </c>
      <c r="K270" s="260">
        <v>11</v>
      </c>
      <c r="L270" s="260">
        <v>10</v>
      </c>
      <c r="M270" s="260">
        <v>10</v>
      </c>
      <c r="N270" s="260">
        <v>10</v>
      </c>
      <c r="O270" s="260">
        <v>10</v>
      </c>
      <c r="P270" s="260">
        <v>10</v>
      </c>
      <c r="Q270" s="260">
        <v>10</v>
      </c>
      <c r="R270" s="260">
        <v>10</v>
      </c>
      <c r="S270" s="260">
        <v>10</v>
      </c>
      <c r="T270" s="260">
        <v>10</v>
      </c>
      <c r="U270" s="260">
        <v>11</v>
      </c>
      <c r="V270" s="260">
        <v>11</v>
      </c>
      <c r="W270" s="260">
        <v>11</v>
      </c>
      <c r="X270" s="260">
        <v>11</v>
      </c>
      <c r="Y270" s="260">
        <v>11</v>
      </c>
      <c r="Z270" s="260">
        <v>12</v>
      </c>
      <c r="AA270" s="260">
        <v>15</v>
      </c>
      <c r="AB270" s="260">
        <v>18</v>
      </c>
      <c r="AC270" s="260">
        <v>19</v>
      </c>
      <c r="AD270" s="260">
        <v>19</v>
      </c>
      <c r="AE270" s="260">
        <v>19</v>
      </c>
      <c r="AF270" s="260">
        <v>20</v>
      </c>
      <c r="AG270" s="260">
        <v>20</v>
      </c>
      <c r="AH270" s="260">
        <v>21</v>
      </c>
      <c r="AI270" s="260">
        <v>22</v>
      </c>
    </row>
    <row r="271" spans="1:35" ht="13.5">
      <c r="A271" s="84"/>
      <c r="B271" s="244" t="s">
        <v>270</v>
      </c>
      <c r="C271" s="260">
        <v>1</v>
      </c>
      <c r="D271" s="260">
        <v>1</v>
      </c>
      <c r="E271" s="260">
        <v>2</v>
      </c>
      <c r="F271" s="260">
        <v>2</v>
      </c>
      <c r="G271" s="260">
        <v>1</v>
      </c>
      <c r="H271" s="260">
        <v>5</v>
      </c>
      <c r="I271" s="260">
        <v>7</v>
      </c>
      <c r="J271" s="260">
        <v>7</v>
      </c>
      <c r="K271" s="260">
        <v>6</v>
      </c>
      <c r="L271" s="260">
        <v>6</v>
      </c>
      <c r="M271" s="260">
        <v>6</v>
      </c>
      <c r="N271" s="260">
        <v>6</v>
      </c>
      <c r="O271" s="260">
        <v>6</v>
      </c>
      <c r="P271" s="260">
        <v>6</v>
      </c>
      <c r="Q271" s="260">
        <v>6</v>
      </c>
      <c r="R271" s="260">
        <v>6</v>
      </c>
      <c r="S271" s="260">
        <v>5</v>
      </c>
      <c r="T271" s="260">
        <v>5</v>
      </c>
      <c r="U271" s="260">
        <v>6</v>
      </c>
      <c r="V271" s="260">
        <v>6</v>
      </c>
      <c r="W271" s="260">
        <v>6</v>
      </c>
      <c r="X271" s="260">
        <v>6</v>
      </c>
      <c r="Y271" s="260">
        <v>6</v>
      </c>
      <c r="Z271" s="260">
        <v>6</v>
      </c>
      <c r="AA271" s="260">
        <v>9</v>
      </c>
      <c r="AB271" s="260">
        <v>12</v>
      </c>
      <c r="AC271" s="260">
        <v>13</v>
      </c>
      <c r="AD271" s="260">
        <v>13</v>
      </c>
      <c r="AE271" s="260">
        <v>13</v>
      </c>
      <c r="AF271" s="260">
        <v>12</v>
      </c>
      <c r="AG271" s="260">
        <v>12</v>
      </c>
      <c r="AH271" s="260">
        <v>12</v>
      </c>
      <c r="AI271" s="260">
        <v>14</v>
      </c>
    </row>
    <row r="272" spans="1:35" ht="13.5">
      <c r="A272" s="84"/>
      <c r="B272" s="244" t="s">
        <v>271</v>
      </c>
      <c r="C272" s="260">
        <v>0</v>
      </c>
      <c r="D272" s="260">
        <v>0</v>
      </c>
      <c r="E272" s="260">
        <v>1</v>
      </c>
      <c r="F272" s="260">
        <v>1</v>
      </c>
      <c r="G272" s="260">
        <v>1</v>
      </c>
      <c r="H272" s="260">
        <v>5</v>
      </c>
      <c r="I272" s="260">
        <v>6</v>
      </c>
      <c r="J272" s="260">
        <v>6</v>
      </c>
      <c r="K272" s="260">
        <v>5</v>
      </c>
      <c r="L272" s="260">
        <v>5</v>
      </c>
      <c r="M272" s="260">
        <v>5</v>
      </c>
      <c r="N272" s="260">
        <v>5</v>
      </c>
      <c r="O272" s="260">
        <v>5</v>
      </c>
      <c r="P272" s="260">
        <v>5</v>
      </c>
      <c r="Q272" s="260">
        <v>5</v>
      </c>
      <c r="R272" s="260">
        <v>5</v>
      </c>
      <c r="S272" s="260">
        <v>4</v>
      </c>
      <c r="T272" s="260">
        <v>4</v>
      </c>
      <c r="U272" s="260">
        <v>5</v>
      </c>
      <c r="V272" s="260">
        <v>5</v>
      </c>
      <c r="W272" s="260">
        <v>5</v>
      </c>
      <c r="X272" s="260">
        <v>5</v>
      </c>
      <c r="Y272" s="260">
        <v>5</v>
      </c>
      <c r="Z272" s="260">
        <v>5</v>
      </c>
      <c r="AA272" s="260">
        <v>8</v>
      </c>
      <c r="AB272" s="260">
        <v>8</v>
      </c>
      <c r="AC272" s="260">
        <v>8</v>
      </c>
      <c r="AD272" s="260">
        <v>8</v>
      </c>
      <c r="AE272" s="260">
        <v>8</v>
      </c>
      <c r="AF272" s="260">
        <v>8</v>
      </c>
      <c r="AG272" s="260">
        <v>8</v>
      </c>
      <c r="AH272" s="260">
        <v>8</v>
      </c>
      <c r="AI272" s="260">
        <v>10</v>
      </c>
    </row>
    <row r="273" spans="1:35" ht="12.75">
      <c r="A273" s="84"/>
      <c r="B273" s="244" t="s">
        <v>283</v>
      </c>
      <c r="C273" s="260">
        <v>8</v>
      </c>
      <c r="D273" s="260">
        <v>8</v>
      </c>
      <c r="E273" s="260">
        <v>8</v>
      </c>
      <c r="F273" s="260">
        <v>5</v>
      </c>
      <c r="G273" s="260">
        <v>7</v>
      </c>
      <c r="H273" s="260">
        <v>8</v>
      </c>
      <c r="I273" s="260">
        <v>9</v>
      </c>
      <c r="J273" s="260">
        <v>12</v>
      </c>
      <c r="K273" s="260">
        <v>19</v>
      </c>
      <c r="L273" s="260">
        <v>20</v>
      </c>
      <c r="M273" s="260">
        <v>22</v>
      </c>
      <c r="N273" s="260">
        <v>58</v>
      </c>
      <c r="O273" s="260">
        <v>76</v>
      </c>
      <c r="P273" s="260">
        <v>82</v>
      </c>
      <c r="Q273" s="260">
        <v>85</v>
      </c>
      <c r="R273" s="260">
        <v>84</v>
      </c>
      <c r="S273" s="260">
        <v>84</v>
      </c>
      <c r="T273" s="260">
        <v>84</v>
      </c>
      <c r="U273" s="260">
        <v>87</v>
      </c>
      <c r="V273" s="260">
        <v>90</v>
      </c>
      <c r="W273" s="260">
        <v>93</v>
      </c>
      <c r="X273" s="260">
        <v>93</v>
      </c>
      <c r="Y273" s="260">
        <v>92</v>
      </c>
      <c r="Z273" s="260">
        <v>91</v>
      </c>
      <c r="AA273" s="260">
        <v>88</v>
      </c>
      <c r="AB273" s="260">
        <v>88</v>
      </c>
      <c r="AC273" s="260">
        <v>89</v>
      </c>
      <c r="AD273" s="260">
        <v>96</v>
      </c>
      <c r="AE273" s="260">
        <v>96</v>
      </c>
      <c r="AF273" s="260">
        <v>96</v>
      </c>
      <c r="AG273" s="260">
        <v>92</v>
      </c>
      <c r="AH273" s="260">
        <v>92</v>
      </c>
      <c r="AI273" s="260">
        <v>98</v>
      </c>
    </row>
    <row r="274" spans="1:35" ht="12.75">
      <c r="A274" s="84"/>
      <c r="B274" s="244" t="s">
        <v>282</v>
      </c>
      <c r="C274" s="260">
        <v>3</v>
      </c>
      <c r="D274" s="260">
        <v>5</v>
      </c>
      <c r="E274" s="260">
        <v>3</v>
      </c>
      <c r="F274" s="260">
        <v>4</v>
      </c>
      <c r="G274" s="260">
        <v>6</v>
      </c>
      <c r="H274" s="260">
        <v>9</v>
      </c>
      <c r="I274" s="260">
        <v>12</v>
      </c>
      <c r="J274" s="260">
        <v>14</v>
      </c>
      <c r="K274" s="260">
        <v>13</v>
      </c>
      <c r="L274" s="260">
        <v>15</v>
      </c>
      <c r="M274" s="260">
        <v>14</v>
      </c>
      <c r="N274" s="260">
        <v>14</v>
      </c>
      <c r="O274" s="260">
        <v>14</v>
      </c>
      <c r="P274" s="260">
        <v>13</v>
      </c>
      <c r="Q274" s="260">
        <v>13</v>
      </c>
      <c r="R274" s="260">
        <v>12</v>
      </c>
      <c r="S274" s="260">
        <v>12</v>
      </c>
      <c r="T274" s="260">
        <v>18</v>
      </c>
      <c r="U274" s="260">
        <v>21</v>
      </c>
      <c r="V274" s="260">
        <v>22</v>
      </c>
      <c r="W274" s="260">
        <v>23</v>
      </c>
      <c r="X274" s="260">
        <v>25</v>
      </c>
      <c r="Y274" s="260">
        <v>25</v>
      </c>
      <c r="Z274" s="260">
        <v>26</v>
      </c>
      <c r="AA274" s="260">
        <v>30</v>
      </c>
      <c r="AB274" s="260">
        <v>31</v>
      </c>
      <c r="AC274" s="260">
        <v>33</v>
      </c>
      <c r="AD274" s="260">
        <v>34</v>
      </c>
      <c r="AE274" s="260">
        <v>33</v>
      </c>
      <c r="AF274" s="260">
        <v>32</v>
      </c>
      <c r="AG274" s="260">
        <v>35</v>
      </c>
      <c r="AH274" s="260">
        <v>34</v>
      </c>
      <c r="AI274" s="260">
        <v>35</v>
      </c>
    </row>
    <row r="275" spans="2:24" ht="13.5">
      <c r="B275" s="259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2"/>
      <c r="W275" s="12"/>
      <c r="X275" s="79"/>
    </row>
    <row r="276" spans="1:35" ht="12.75">
      <c r="A276" s="299" t="s">
        <v>267</v>
      </c>
      <c r="B276" s="298"/>
      <c r="C276" s="242">
        <v>1990</v>
      </c>
      <c r="D276" s="18">
        <v>1991</v>
      </c>
      <c r="E276" s="18">
        <v>1992</v>
      </c>
      <c r="F276" s="18">
        <v>1993</v>
      </c>
      <c r="G276" s="18">
        <v>1994</v>
      </c>
      <c r="H276" s="18">
        <v>1995</v>
      </c>
      <c r="I276" s="18">
        <v>1996</v>
      </c>
      <c r="J276" s="23">
        <v>1997</v>
      </c>
      <c r="K276" s="23">
        <v>1998</v>
      </c>
      <c r="L276" s="23">
        <v>1999</v>
      </c>
      <c r="M276" s="23">
        <v>2000</v>
      </c>
      <c r="N276" s="23">
        <v>2001</v>
      </c>
      <c r="O276" s="23">
        <v>2002</v>
      </c>
      <c r="P276" s="23">
        <v>2003</v>
      </c>
      <c r="Q276" s="24">
        <v>2004</v>
      </c>
      <c r="R276" s="20">
        <v>2005</v>
      </c>
      <c r="S276" s="91">
        <v>2006</v>
      </c>
      <c r="T276" s="224">
        <v>2007</v>
      </c>
      <c r="U276" s="224">
        <v>2008</v>
      </c>
      <c r="V276" s="20">
        <v>2009</v>
      </c>
      <c r="W276" s="20">
        <v>2010</v>
      </c>
      <c r="X276" s="20">
        <v>2011</v>
      </c>
      <c r="Y276" s="20">
        <v>2012</v>
      </c>
      <c r="Z276" s="20">
        <v>2013</v>
      </c>
      <c r="AA276" s="20">
        <v>2014</v>
      </c>
      <c r="AB276" s="20">
        <v>2015</v>
      </c>
      <c r="AC276" s="91">
        <v>2016</v>
      </c>
      <c r="AD276" s="20">
        <v>2017</v>
      </c>
      <c r="AE276" s="91">
        <v>2018</v>
      </c>
      <c r="AF276" s="91">
        <v>2019</v>
      </c>
      <c r="AG276" s="91">
        <v>2020</v>
      </c>
      <c r="AH276" s="20">
        <v>2021</v>
      </c>
      <c r="AI276" s="20">
        <v>2022</v>
      </c>
    </row>
    <row r="277" spans="1:35" ht="12.75">
      <c r="A277" s="297" t="s">
        <v>297</v>
      </c>
      <c r="B277" s="298"/>
      <c r="C277" s="237">
        <f aca="true" t="shared" si="3" ref="C277:X277">AVERAGE(C2:C28)</f>
        <v>1744.2962962962963</v>
      </c>
      <c r="D277" s="33">
        <f t="shared" si="3"/>
        <v>1740.6296296296296</v>
      </c>
      <c r="E277" s="33">
        <f t="shared" si="3"/>
        <v>1761</v>
      </c>
      <c r="F277" s="33">
        <f t="shared" si="3"/>
        <v>1764.7037037037037</v>
      </c>
      <c r="G277" s="33">
        <f t="shared" si="3"/>
        <v>1757.2962962962963</v>
      </c>
      <c r="H277" s="33">
        <f t="shared" si="3"/>
        <v>1785.3703703703704</v>
      </c>
      <c r="I277" s="33">
        <f t="shared" si="3"/>
        <v>1839.0740740740741</v>
      </c>
      <c r="J277" s="33">
        <f t="shared" si="3"/>
        <v>1835.3703703703704</v>
      </c>
      <c r="K277" s="33">
        <f t="shared" si="3"/>
        <v>1826.111111111111</v>
      </c>
      <c r="L277" s="33">
        <f t="shared" si="3"/>
        <v>1818.7037037037037</v>
      </c>
      <c r="M277" s="33">
        <f t="shared" si="3"/>
        <v>1822.4074074074074</v>
      </c>
      <c r="N277" s="33">
        <f t="shared" si="3"/>
        <v>1863.148148148148</v>
      </c>
      <c r="O277" s="33">
        <f t="shared" si="3"/>
        <v>1882.5925925925926</v>
      </c>
      <c r="P277" s="33">
        <f t="shared" si="3"/>
        <v>1897.4074074074074</v>
      </c>
      <c r="Q277" s="33">
        <f t="shared" si="3"/>
        <v>1904.8148148148148</v>
      </c>
      <c r="R277" s="33">
        <f t="shared" si="3"/>
        <v>1912.2222222222222</v>
      </c>
      <c r="S277" s="92">
        <f t="shared" si="3"/>
        <v>1940</v>
      </c>
      <c r="T277" s="208">
        <f t="shared" si="3"/>
        <v>1977.037037037037</v>
      </c>
      <c r="U277" s="237">
        <f t="shared" si="3"/>
        <v>2077.037037037037</v>
      </c>
      <c r="V277" s="33">
        <f>AVERAGE(U2:U28)</f>
        <v>2077.037037037037</v>
      </c>
      <c r="W277" s="33">
        <f>AVERAGE(V2:V28)</f>
        <v>2080.740740740741</v>
      </c>
      <c r="X277" s="33">
        <f t="shared" si="3"/>
        <v>2080.740740740741</v>
      </c>
      <c r="Y277" s="33">
        <f aca="true" t="shared" si="4" ref="Y277:AD277">AVERAGE(Y2:Y28)</f>
        <v>2080.740740740741</v>
      </c>
      <c r="Z277" s="33">
        <f>AVERAGE(Y2:Y28)</f>
        <v>2080.740740740741</v>
      </c>
      <c r="AA277" s="33">
        <f t="shared" si="4"/>
        <v>2121.4814814814813</v>
      </c>
      <c r="AB277" s="33">
        <f t="shared" si="4"/>
        <v>2128.8888888888887</v>
      </c>
      <c r="AC277" s="92">
        <f t="shared" si="4"/>
        <v>2140</v>
      </c>
      <c r="AD277" s="33">
        <f t="shared" si="4"/>
        <v>2143.703703703704</v>
      </c>
      <c r="AE277" s="33">
        <f>AVERAGE(AE2:AE28)</f>
        <v>2143.703703703704</v>
      </c>
      <c r="AF277" s="33">
        <f>AVERAGE(AF2:AF28)</f>
        <v>2140</v>
      </c>
      <c r="AG277" s="33">
        <f>AVERAGE(AG2:AG28)</f>
        <v>2202.222222222222</v>
      </c>
      <c r="AH277" s="33">
        <f>AVERAGE(AH2:AH28)</f>
        <v>2202.222222222222</v>
      </c>
      <c r="AI277" s="33">
        <f>AVERAGE(AI2:AI28)</f>
        <v>2205.925925925926</v>
      </c>
    </row>
    <row r="278" spans="1:35" ht="12.75">
      <c r="A278" s="297" t="s">
        <v>265</v>
      </c>
      <c r="B278" s="298"/>
      <c r="C278" s="237">
        <f aca="true" t="shared" si="5" ref="C278:X278">AVERAGE(C29:C97)</f>
        <v>2340.68115942029</v>
      </c>
      <c r="D278" s="33">
        <f t="shared" si="5"/>
        <v>2361.623188405797</v>
      </c>
      <c r="E278" s="33">
        <f t="shared" si="5"/>
        <v>2379.376811594203</v>
      </c>
      <c r="F278" s="33">
        <f t="shared" si="5"/>
        <v>2409.68115942029</v>
      </c>
      <c r="G278" s="33">
        <f t="shared" si="5"/>
        <v>2412.623188405797</v>
      </c>
      <c r="H278" s="33">
        <f t="shared" si="5"/>
        <v>2490.304347826087</v>
      </c>
      <c r="I278" s="33">
        <f t="shared" si="5"/>
        <v>2526.536231884058</v>
      </c>
      <c r="J278" s="33">
        <f t="shared" si="5"/>
        <v>2565.6666666666665</v>
      </c>
      <c r="K278" s="33">
        <f t="shared" si="5"/>
        <v>2566.391304347826</v>
      </c>
      <c r="L278" s="33">
        <f t="shared" si="5"/>
        <v>2560.5942028985505</v>
      </c>
      <c r="M278" s="33">
        <f t="shared" si="5"/>
        <v>2559.144927536232</v>
      </c>
      <c r="N278" s="33">
        <f t="shared" si="5"/>
        <v>2591.753623188406</v>
      </c>
      <c r="O278" s="33">
        <f t="shared" si="5"/>
        <v>2622.1884057971015</v>
      </c>
      <c r="P278" s="33">
        <f t="shared" si="5"/>
        <v>2630.8840579710145</v>
      </c>
      <c r="Q278" s="33">
        <f t="shared" si="5"/>
        <v>2630.8840579710145</v>
      </c>
      <c r="R278" s="33">
        <f t="shared" si="5"/>
        <v>2632.3333333333335</v>
      </c>
      <c r="S278" s="92">
        <f t="shared" si="5"/>
        <v>2632.3333333333335</v>
      </c>
      <c r="T278" s="208">
        <f t="shared" si="5"/>
        <v>2657.1014492753625</v>
      </c>
      <c r="U278" s="237">
        <f t="shared" si="5"/>
        <v>2678.1159420289855</v>
      </c>
      <c r="V278" s="33">
        <f>AVERAGE(U29:U97)</f>
        <v>2678.1159420289855</v>
      </c>
      <c r="W278" s="33">
        <f>AVERAGE(V29:V97)</f>
        <v>2678.1159420289855</v>
      </c>
      <c r="X278" s="33">
        <f t="shared" si="5"/>
        <v>2682.753623188406</v>
      </c>
      <c r="Y278" s="33">
        <f aca="true" t="shared" si="6" ref="Y278:AD278">AVERAGE(Y29:Y97)</f>
        <v>2682.8260869565215</v>
      </c>
      <c r="Z278" s="33">
        <f>AVERAGE(Y29:Y97)</f>
        <v>2682.8260869565215</v>
      </c>
      <c r="AA278" s="33">
        <f t="shared" si="6"/>
        <v>2711.086956521739</v>
      </c>
      <c r="AB278" s="33">
        <f t="shared" si="6"/>
        <v>2719.782608695652</v>
      </c>
      <c r="AC278" s="92">
        <f t="shared" si="6"/>
        <v>2729.782608695652</v>
      </c>
      <c r="AD278" s="33">
        <f t="shared" si="6"/>
        <v>2732.68115942029</v>
      </c>
      <c r="AE278" s="33">
        <f>AVERAGE(AE29:AE97)</f>
        <v>2733.4057971014495</v>
      </c>
      <c r="AF278" s="33">
        <f>AVERAGE(AF29:AF97)</f>
        <v>2733.4057971014495</v>
      </c>
      <c r="AG278" s="33">
        <f>AVERAGE(AG29:AG97)</f>
        <v>2736.5942028985505</v>
      </c>
      <c r="AH278" s="33">
        <f>AVERAGE(AH29:AH97)</f>
        <v>2737.31884057971</v>
      </c>
      <c r="AI278" s="33">
        <f>AVERAGE(AI29:AI97)</f>
        <v>2742.391304347826</v>
      </c>
    </row>
    <row r="279" spans="1:35" ht="12.75">
      <c r="A279" s="297" t="s">
        <v>247</v>
      </c>
      <c r="B279" s="298"/>
      <c r="C279" s="237">
        <f aca="true" t="shared" si="7" ref="C279:X279">AVERAGE(C98:C181)</f>
        <v>1951.202380952381</v>
      </c>
      <c r="D279" s="33">
        <f t="shared" si="7"/>
        <v>1977.0357142857142</v>
      </c>
      <c r="E279" s="33">
        <f t="shared" si="7"/>
        <v>1995.4880952380952</v>
      </c>
      <c r="F279" s="33">
        <f t="shared" si="7"/>
        <v>2012.297619047619</v>
      </c>
      <c r="G279" s="33">
        <f t="shared" si="7"/>
        <v>2016.9404761904761</v>
      </c>
      <c r="H279" s="33">
        <f t="shared" si="7"/>
        <v>2067.7738095238096</v>
      </c>
      <c r="I279" s="33">
        <f t="shared" si="7"/>
        <v>2123.9761904761904</v>
      </c>
      <c r="J279" s="33">
        <f t="shared" si="7"/>
        <v>2148.6428571428573</v>
      </c>
      <c r="K279" s="33">
        <f t="shared" si="7"/>
        <v>2169.8333333333335</v>
      </c>
      <c r="L279" s="33">
        <f t="shared" si="7"/>
        <v>2174.595238095238</v>
      </c>
      <c r="M279" s="33">
        <f t="shared" si="7"/>
        <v>2174.595238095238</v>
      </c>
      <c r="N279" s="33">
        <f t="shared" si="7"/>
        <v>2317.904761904762</v>
      </c>
      <c r="O279" s="33">
        <f t="shared" si="7"/>
        <v>2378.9523809523807</v>
      </c>
      <c r="P279" s="33">
        <f t="shared" si="7"/>
        <v>2409.404761904762</v>
      </c>
      <c r="Q279" s="33">
        <f t="shared" si="7"/>
        <v>2426.6666666666665</v>
      </c>
      <c r="R279" s="33">
        <f t="shared" si="7"/>
        <v>2425.4761904761904</v>
      </c>
      <c r="S279" s="92">
        <f t="shared" si="7"/>
        <v>2425.3571428571427</v>
      </c>
      <c r="T279" s="208">
        <f t="shared" si="7"/>
        <v>2440.714285714286</v>
      </c>
      <c r="U279" s="237">
        <f t="shared" si="7"/>
        <v>2462.1428571428573</v>
      </c>
      <c r="V279" s="33">
        <f>AVERAGE(U98:U181)</f>
        <v>2462.1428571428573</v>
      </c>
      <c r="W279" s="33">
        <f>AVERAGE(V98:V181)</f>
        <v>2469.7619047619046</v>
      </c>
      <c r="X279" s="33">
        <f t="shared" si="7"/>
        <v>2484.940476190476</v>
      </c>
      <c r="Y279" s="33">
        <f aca="true" t="shared" si="8" ref="Y279:AD279">AVERAGE(Y98:Y181)</f>
        <v>2481.964285714286</v>
      </c>
      <c r="Z279" s="33">
        <f>AVERAGE(Y98:Y181)</f>
        <v>2481.964285714286</v>
      </c>
      <c r="AA279" s="33">
        <f t="shared" si="8"/>
        <v>2518.8690476190477</v>
      </c>
      <c r="AB279" s="33">
        <f t="shared" si="8"/>
        <v>2520.2976190476193</v>
      </c>
      <c r="AC279" s="92">
        <f t="shared" si="8"/>
        <v>2521.4880952380954</v>
      </c>
      <c r="AD279" s="33">
        <f t="shared" si="8"/>
        <v>2534.8809523809523</v>
      </c>
      <c r="AE279" s="33">
        <f>AVERAGE(AE98:AE181)</f>
        <v>2534.8809523809523</v>
      </c>
      <c r="AF279" s="33">
        <f>AVERAGE(AF98:AF181)</f>
        <v>2534.8809523809523</v>
      </c>
      <c r="AG279" s="33">
        <f>AVERAGE(AG98:AG181)</f>
        <v>2554.5238095238096</v>
      </c>
      <c r="AH279" s="33">
        <f>AVERAGE(AH98:AH181)</f>
        <v>2554.5238095238096</v>
      </c>
      <c r="AI279" s="33">
        <f>AVERAGE(AI98:AI181)</f>
        <v>2556.904761904762</v>
      </c>
    </row>
    <row r="280" spans="1:35" ht="12.75">
      <c r="A280" s="297" t="s">
        <v>266</v>
      </c>
      <c r="B280" s="298"/>
      <c r="C280" s="237">
        <f aca="true" t="shared" si="9" ref="C280:X280">AVERAGE(C182:C225)</f>
        <v>1979.6818181818182</v>
      </c>
      <c r="D280" s="33">
        <f t="shared" si="9"/>
        <v>2019.2272727272727</v>
      </c>
      <c r="E280" s="33">
        <f t="shared" si="9"/>
        <v>2032.8636363636363</v>
      </c>
      <c r="F280" s="33">
        <f t="shared" si="9"/>
        <v>2031.7272727272727</v>
      </c>
      <c r="G280" s="33">
        <f t="shared" si="9"/>
        <v>2031.7272727272727</v>
      </c>
      <c r="H280" s="33">
        <f t="shared" si="9"/>
        <v>2271.2727272727275</v>
      </c>
      <c r="I280" s="33">
        <f t="shared" si="9"/>
        <v>2358.2954545454545</v>
      </c>
      <c r="J280" s="33">
        <f t="shared" si="9"/>
        <v>2385.568181818182</v>
      </c>
      <c r="K280" s="33">
        <f t="shared" si="9"/>
        <v>2393.5227272727275</v>
      </c>
      <c r="L280" s="33">
        <f t="shared" si="9"/>
        <v>2393.5227272727275</v>
      </c>
      <c r="M280" s="33">
        <f t="shared" si="9"/>
        <v>2390.1136363636365</v>
      </c>
      <c r="N280" s="33">
        <f t="shared" si="9"/>
        <v>2450.7954545454545</v>
      </c>
      <c r="O280" s="33">
        <f t="shared" si="9"/>
        <v>2471.25</v>
      </c>
      <c r="P280" s="33">
        <f t="shared" si="9"/>
        <v>2475.7954545454545</v>
      </c>
      <c r="Q280" s="33">
        <f t="shared" si="9"/>
        <v>2493.9772727272725</v>
      </c>
      <c r="R280" s="33">
        <f t="shared" si="9"/>
        <v>2489.431818181818</v>
      </c>
      <c r="S280" s="92">
        <f t="shared" si="9"/>
        <v>2487.159090909091</v>
      </c>
      <c r="T280" s="208">
        <f t="shared" si="9"/>
        <v>2504.2045454545455</v>
      </c>
      <c r="U280" s="237">
        <f t="shared" si="9"/>
        <v>2524.659090909091</v>
      </c>
      <c r="V280" s="33">
        <f>AVERAGE(U182:U225)</f>
        <v>2524.659090909091</v>
      </c>
      <c r="W280" s="33">
        <f>AVERAGE(V182:V225)</f>
        <v>2524.659090909091</v>
      </c>
      <c r="X280" s="33">
        <f t="shared" si="9"/>
        <v>2536.0227272727275</v>
      </c>
      <c r="Y280" s="33">
        <f aca="true" t="shared" si="10" ref="Y280:AD280">AVERAGE(Y182:Y225)</f>
        <v>2545.1136363636365</v>
      </c>
      <c r="Z280" s="33">
        <f>AVERAGE(Y182:Y225)</f>
        <v>2545.1136363636365</v>
      </c>
      <c r="AA280" s="33">
        <f t="shared" si="10"/>
        <v>2578.068181818182</v>
      </c>
      <c r="AB280" s="33">
        <f t="shared" si="10"/>
        <v>2589.431818181818</v>
      </c>
      <c r="AC280" s="92">
        <f t="shared" si="10"/>
        <v>2596.25</v>
      </c>
      <c r="AD280" s="33">
        <f t="shared" si="10"/>
        <v>2598.5227272727275</v>
      </c>
      <c r="AE280" s="33">
        <f>AVERAGE(AE182:AE225)</f>
        <v>2588.5227272727275</v>
      </c>
      <c r="AF280" s="33">
        <f>AVERAGE(AF182:AF225)</f>
        <v>2587.3863636363635</v>
      </c>
      <c r="AG280" s="33">
        <f>AVERAGE(AG182:AG225)</f>
        <v>2591.931818181818</v>
      </c>
      <c r="AH280" s="33">
        <f>AVERAGE(AH182:AH225)</f>
        <v>2591.931818181818</v>
      </c>
      <c r="AI280" s="33">
        <f>AVERAGE(AI182:AI225)</f>
        <v>2595.232558139535</v>
      </c>
    </row>
    <row r="281" spans="1:35" ht="12.75">
      <c r="A281" s="297" t="s">
        <v>261</v>
      </c>
      <c r="B281" s="298"/>
      <c r="C281" s="237">
        <f aca="true" t="shared" si="11" ref="C281:X281">AVERAGE(C226:C263)</f>
        <v>2107.2631578947367</v>
      </c>
      <c r="D281" s="33">
        <f t="shared" si="11"/>
        <v>2121.7368421052633</v>
      </c>
      <c r="E281" s="33">
        <f t="shared" si="11"/>
        <v>2150.684210526316</v>
      </c>
      <c r="F281" s="33">
        <f t="shared" si="11"/>
        <v>2187.9210526315787</v>
      </c>
      <c r="G281" s="33">
        <f t="shared" si="11"/>
        <v>2194.5</v>
      </c>
      <c r="H281" s="33">
        <f t="shared" si="11"/>
        <v>2255.0263157894738</v>
      </c>
      <c r="I281" s="33">
        <f t="shared" si="11"/>
        <v>2306.342105263158</v>
      </c>
      <c r="J281" s="33">
        <f t="shared" si="11"/>
        <v>2327.3947368421054</v>
      </c>
      <c r="K281" s="33">
        <f t="shared" si="11"/>
        <v>2342.6315789473683</v>
      </c>
      <c r="L281" s="33">
        <f t="shared" si="11"/>
        <v>2342.6315789473683</v>
      </c>
      <c r="M281" s="33">
        <f t="shared" si="11"/>
        <v>2342.6315789473683</v>
      </c>
      <c r="N281" s="33">
        <f t="shared" si="11"/>
        <v>2450.5263157894738</v>
      </c>
      <c r="O281" s="33">
        <f t="shared" si="11"/>
        <v>2469.7368421052633</v>
      </c>
      <c r="P281" s="33">
        <f t="shared" si="11"/>
        <v>2477.6315789473683</v>
      </c>
      <c r="Q281" s="33">
        <f t="shared" si="11"/>
        <v>2476.315789473684</v>
      </c>
      <c r="R281" s="33">
        <f t="shared" si="11"/>
        <v>2473.684210526316</v>
      </c>
      <c r="S281" s="92">
        <f t="shared" si="11"/>
        <v>2466.842105263158</v>
      </c>
      <c r="T281" s="208">
        <f t="shared" si="11"/>
        <v>2501.0526315789475</v>
      </c>
      <c r="U281" s="237">
        <f t="shared" si="11"/>
        <v>2511.842105263158</v>
      </c>
      <c r="V281" s="33">
        <f>AVERAGE(U226:U263)</f>
        <v>2511.842105263158</v>
      </c>
      <c r="W281" s="33">
        <f>AVERAGE(V226:V263)</f>
        <v>2514.4736842105262</v>
      </c>
      <c r="X281" s="33">
        <f t="shared" si="11"/>
        <v>2534.8684210526317</v>
      </c>
      <c r="Y281" s="33">
        <f aca="true" t="shared" si="12" ref="Y281:AD281">AVERAGE(Y226:Y263)</f>
        <v>2534.2105263157896</v>
      </c>
      <c r="Z281" s="33">
        <f>AVERAGE(Y226:Y263)</f>
        <v>2534.2105263157896</v>
      </c>
      <c r="AA281" s="33">
        <f t="shared" si="12"/>
        <v>2550</v>
      </c>
      <c r="AB281" s="33">
        <f t="shared" si="12"/>
        <v>2560.5263157894738</v>
      </c>
      <c r="AC281" s="92">
        <f t="shared" si="12"/>
        <v>2560.5263157894738</v>
      </c>
      <c r="AD281" s="33">
        <f t="shared" si="12"/>
        <v>2573.684210526316</v>
      </c>
      <c r="AE281" s="33">
        <f>AVERAGE(AE226:AE263)</f>
        <v>2573.684210526316</v>
      </c>
      <c r="AF281" s="33">
        <f>AVERAGE(AF226:AF263)</f>
        <v>2581.5789473684213</v>
      </c>
      <c r="AG281" s="33">
        <f>AVERAGE(AG226:AG263)</f>
        <v>2601.315789473684</v>
      </c>
      <c r="AH281" s="33">
        <f>AVERAGE(AH226:AH263)</f>
        <v>2601.315789473684</v>
      </c>
      <c r="AI281" s="33">
        <f>AVERAGE(AI226:AI263)</f>
        <v>2601.315789473684</v>
      </c>
    </row>
    <row r="282" spans="2:20" ht="12.75">
      <c r="B282" s="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T282" s="5"/>
    </row>
    <row r="283" spans="2:20" ht="12.75">
      <c r="B283" s="5"/>
      <c r="T283" s="212"/>
    </row>
    <row r="284" spans="2:20" ht="12.75">
      <c r="B284" s="5"/>
      <c r="T284" s="212"/>
    </row>
    <row r="285" spans="2:20" ht="12.75">
      <c r="B285" s="5"/>
      <c r="T285" s="212"/>
    </row>
    <row r="286" spans="2:20" ht="12.75">
      <c r="B286" s="5"/>
      <c r="T286" s="212"/>
    </row>
    <row r="287" spans="2:20" ht="12.75">
      <c r="B287" s="5"/>
      <c r="T287" s="212"/>
    </row>
    <row r="288" spans="2:20" ht="12.75">
      <c r="B288" s="5"/>
      <c r="T288" s="212"/>
    </row>
    <row r="289" spans="2:20" ht="12.75">
      <c r="B289" s="5"/>
      <c r="T289" s="212"/>
    </row>
    <row r="290" spans="2:20" ht="12.75">
      <c r="B290" s="5"/>
      <c r="T290" s="212"/>
    </row>
    <row r="291" spans="2:20" ht="12.75">
      <c r="B291" s="5"/>
      <c r="T291" s="212"/>
    </row>
    <row r="292" spans="2:20" ht="12.75">
      <c r="B292" s="5"/>
      <c r="T292" s="212"/>
    </row>
    <row r="293" spans="2:20" ht="12.75">
      <c r="B293" s="5"/>
      <c r="T293" s="212"/>
    </row>
    <row r="294" spans="2:20" ht="12.75">
      <c r="B294" s="5"/>
      <c r="T294" s="212"/>
    </row>
    <row r="295" spans="2:20" ht="12.75">
      <c r="B295" s="5"/>
      <c r="T295" s="212"/>
    </row>
    <row r="296" spans="2:20" ht="12.75">
      <c r="B296" s="5"/>
      <c r="T296" s="212"/>
    </row>
    <row r="297" spans="2:20" ht="12.75">
      <c r="B297" s="5"/>
      <c r="T297" s="212"/>
    </row>
    <row r="298" spans="2:20" ht="12.75">
      <c r="B298" s="5"/>
      <c r="T298" s="212"/>
    </row>
    <row r="299" spans="2:20" ht="12.75">
      <c r="B299" s="5"/>
      <c r="T299" s="212"/>
    </row>
    <row r="300" spans="2:20" ht="12.75">
      <c r="B300" s="5"/>
      <c r="T300" s="212"/>
    </row>
    <row r="301" spans="2:20" ht="12.75">
      <c r="B301" s="5"/>
      <c r="T301" s="212"/>
    </row>
    <row r="302" spans="2:20" ht="12.75">
      <c r="B302" s="5"/>
      <c r="T302" s="212"/>
    </row>
    <row r="303" spans="2:20" ht="12.75">
      <c r="B303" s="5"/>
      <c r="T303" s="212"/>
    </row>
    <row r="304" spans="2:20" ht="12.75">
      <c r="B304" s="5"/>
      <c r="T304" s="212"/>
    </row>
    <row r="305" spans="2:20" ht="12.75">
      <c r="B305" s="5"/>
      <c r="T305" s="212"/>
    </row>
    <row r="306" spans="2:20" ht="12.75">
      <c r="B306" s="5"/>
      <c r="T306" s="212"/>
    </row>
    <row r="307" spans="2:20" ht="12.75">
      <c r="B307" s="5"/>
      <c r="T307" s="212"/>
    </row>
    <row r="308" spans="2:20" ht="12.75">
      <c r="B308" s="5"/>
      <c r="T308" s="212"/>
    </row>
    <row r="309" spans="2:20" ht="12.75">
      <c r="B309" s="5"/>
      <c r="T309" s="212"/>
    </row>
    <row r="310" spans="2:20" ht="12.75">
      <c r="B310" s="5"/>
      <c r="T310" s="212"/>
    </row>
    <row r="311" spans="2:20" ht="12.75">
      <c r="B311" s="5"/>
      <c r="T311" s="212"/>
    </row>
    <row r="312" spans="2:20" ht="12.75">
      <c r="B312" s="5"/>
      <c r="T312" s="212"/>
    </row>
    <row r="313" spans="2:20" ht="12.75">
      <c r="B313" s="5"/>
      <c r="T313" s="212"/>
    </row>
    <row r="314" spans="2:20" ht="12.75">
      <c r="B314" s="5"/>
      <c r="T314" s="212"/>
    </row>
    <row r="315" spans="2:20" ht="12.75">
      <c r="B315" s="5"/>
      <c r="T315" s="212"/>
    </row>
    <row r="316" spans="2:20" ht="12.75">
      <c r="B316" s="5"/>
      <c r="T316" s="212"/>
    </row>
    <row r="317" spans="2:20" ht="12.75">
      <c r="B317" s="5"/>
      <c r="T317" s="212"/>
    </row>
    <row r="318" spans="2:20" ht="12.75">
      <c r="B318" s="5"/>
      <c r="T318" s="212"/>
    </row>
    <row r="319" spans="2:20" ht="12.75">
      <c r="B319" s="5"/>
      <c r="T319" s="212"/>
    </row>
    <row r="320" spans="2:20" ht="12.75">
      <c r="B320" s="5"/>
      <c r="T320" s="212"/>
    </row>
    <row r="321" spans="2:20" ht="12.75">
      <c r="B321" s="5"/>
      <c r="T321" s="212"/>
    </row>
    <row r="322" spans="2:20" ht="12.75">
      <c r="B322" s="5"/>
      <c r="T322" s="212"/>
    </row>
    <row r="323" spans="2:20" ht="12.75">
      <c r="B323" s="5"/>
      <c r="T323" s="212"/>
    </row>
    <row r="324" spans="2:20" ht="12.75">
      <c r="B324" s="5"/>
      <c r="T324" s="212"/>
    </row>
    <row r="325" spans="2:20" ht="12.75">
      <c r="B325" s="5"/>
      <c r="T325" s="212"/>
    </row>
    <row r="326" spans="2:20" ht="12.75">
      <c r="B326" s="5"/>
      <c r="T326" s="212"/>
    </row>
    <row r="327" spans="2:20" ht="12.75">
      <c r="B327" s="5"/>
      <c r="T327" s="212"/>
    </row>
    <row r="328" spans="2:20" ht="12.75">
      <c r="B328" s="5"/>
      <c r="T328" s="212"/>
    </row>
    <row r="329" spans="2:20" ht="12.75">
      <c r="B329" s="5"/>
      <c r="T329" s="212"/>
    </row>
    <row r="330" spans="2:20" ht="12.75">
      <c r="B330" s="5"/>
      <c r="T330" s="212"/>
    </row>
    <row r="331" spans="2:20" ht="12.75">
      <c r="B331" s="5"/>
      <c r="T331" s="212"/>
    </row>
    <row r="332" spans="2:20" ht="12.75">
      <c r="B332" s="5"/>
      <c r="T332" s="212"/>
    </row>
    <row r="333" spans="2:20" ht="12.75">
      <c r="B333" s="5"/>
      <c r="T333" s="212"/>
    </row>
    <row r="334" spans="2:20" ht="12.75">
      <c r="B334" s="5"/>
      <c r="T334" s="212"/>
    </row>
    <row r="335" spans="2:20" ht="12.75">
      <c r="B335" s="5"/>
      <c r="T335" s="212"/>
    </row>
    <row r="336" spans="2:20" ht="12.75">
      <c r="B336" s="5"/>
      <c r="T336" s="212"/>
    </row>
    <row r="337" spans="2:20" ht="12.75">
      <c r="B337" s="5"/>
      <c r="T337" s="212"/>
    </row>
    <row r="338" spans="2:20" ht="12.75">
      <c r="B338" s="5"/>
      <c r="T338" s="212"/>
    </row>
    <row r="339" spans="2:20" ht="12.75">
      <c r="B339" s="5"/>
      <c r="T339" s="212"/>
    </row>
    <row r="340" spans="2:20" ht="12.75">
      <c r="B340" s="5"/>
      <c r="T340" s="212"/>
    </row>
    <row r="341" spans="2:20" ht="12.75">
      <c r="B341" s="5"/>
      <c r="T341" s="212"/>
    </row>
    <row r="342" spans="2:20" ht="12.75">
      <c r="B342" s="5"/>
      <c r="T342" s="212"/>
    </row>
    <row r="343" spans="2:20" ht="12.75">
      <c r="B343" s="5"/>
      <c r="T343" s="212"/>
    </row>
    <row r="344" spans="2:20" ht="12.75">
      <c r="B344" s="5"/>
      <c r="T344" s="212"/>
    </row>
    <row r="345" spans="2:20" ht="12.75">
      <c r="B345" s="5"/>
      <c r="T345" s="212"/>
    </row>
    <row r="346" spans="2:20" ht="12.75">
      <c r="B346" s="5"/>
      <c r="T346" s="212"/>
    </row>
    <row r="347" spans="2:20" ht="12.75">
      <c r="B347" s="5"/>
      <c r="T347" s="212"/>
    </row>
    <row r="348" spans="2:20" ht="12.75">
      <c r="B348" s="5"/>
      <c r="T348" s="212"/>
    </row>
    <row r="349" spans="2:20" ht="12.75">
      <c r="B349" s="5"/>
      <c r="T349" s="212"/>
    </row>
    <row r="350" spans="2:20" ht="12.75">
      <c r="B350" s="5"/>
      <c r="T350" s="212"/>
    </row>
    <row r="351" spans="2:20" ht="12.75">
      <c r="B351" s="5"/>
      <c r="T351" s="212"/>
    </row>
    <row r="352" spans="2:20" ht="12.75">
      <c r="B352" s="5"/>
      <c r="T352" s="212"/>
    </row>
    <row r="353" spans="2:20" ht="12.75">
      <c r="B353" s="5"/>
      <c r="T353" s="212"/>
    </row>
    <row r="354" spans="2:20" ht="12.75">
      <c r="B354" s="5"/>
      <c r="T354" s="212"/>
    </row>
    <row r="355" spans="2:20" ht="12.75">
      <c r="B355" s="5"/>
      <c r="T355" s="212"/>
    </row>
    <row r="356" spans="2:20" ht="12.75">
      <c r="B356" s="5"/>
      <c r="T356" s="212"/>
    </row>
    <row r="357" spans="2:20" ht="12.75">
      <c r="B357" s="5"/>
      <c r="T357" s="212"/>
    </row>
    <row r="358" spans="2:20" ht="12.75">
      <c r="B358" s="5"/>
      <c r="T358" s="212"/>
    </row>
    <row r="359" spans="2:20" ht="12.75">
      <c r="B359" s="5"/>
      <c r="T359" s="212"/>
    </row>
    <row r="360" spans="2:20" ht="12.75">
      <c r="B360" s="5"/>
      <c r="T360" s="212"/>
    </row>
    <row r="361" spans="2:20" ht="12.75">
      <c r="B361" s="5"/>
      <c r="T361" s="212"/>
    </row>
    <row r="362" spans="2:20" ht="12.75">
      <c r="B362" s="5"/>
      <c r="T362" s="212"/>
    </row>
    <row r="363" spans="2:20" ht="12.75">
      <c r="B363" s="5"/>
      <c r="T363" s="212"/>
    </row>
    <row r="364" spans="2:20" ht="12.75">
      <c r="B364" s="5"/>
      <c r="T364" s="212"/>
    </row>
    <row r="365" spans="2:20" ht="12.75">
      <c r="B365" s="5"/>
      <c r="T365" s="212"/>
    </row>
    <row r="366" spans="2:20" ht="12.75">
      <c r="B366" s="5"/>
      <c r="T366" s="212"/>
    </row>
    <row r="367" spans="2:20" ht="12.75">
      <c r="B367" s="5"/>
      <c r="T367" s="212"/>
    </row>
    <row r="368" spans="2:20" ht="12.75">
      <c r="B368" s="5"/>
      <c r="T368" s="212"/>
    </row>
    <row r="369" spans="2:20" ht="12.75">
      <c r="B369" s="5"/>
      <c r="T369" s="212"/>
    </row>
    <row r="370" spans="2:20" ht="12.75">
      <c r="B370" s="5"/>
      <c r="T370" s="212"/>
    </row>
    <row r="371" spans="2:20" ht="12.75">
      <c r="B371" s="5"/>
      <c r="T371" s="212"/>
    </row>
    <row r="372" spans="2:20" ht="12.75">
      <c r="B372" s="5"/>
      <c r="T372" s="212"/>
    </row>
    <row r="373" spans="2:20" ht="12.75">
      <c r="B373" s="5"/>
      <c r="T373" s="212"/>
    </row>
    <row r="374" spans="2:20" ht="12.75">
      <c r="B374" s="5"/>
      <c r="T374" s="212"/>
    </row>
    <row r="375" spans="2:20" ht="12.75">
      <c r="B375" s="5"/>
      <c r="T375" s="212"/>
    </row>
    <row r="376" spans="2:20" ht="12.75">
      <c r="B376" s="5"/>
      <c r="T376" s="212"/>
    </row>
    <row r="377" spans="2:20" ht="12.75">
      <c r="B377" s="5"/>
      <c r="T377" s="212"/>
    </row>
    <row r="378" spans="2:20" ht="12.75">
      <c r="B378" s="5"/>
      <c r="T378" s="212"/>
    </row>
    <row r="379" spans="2:20" ht="12.75">
      <c r="B379" s="5"/>
      <c r="T379" s="212"/>
    </row>
    <row r="380" spans="2:20" ht="12.75">
      <c r="B380" s="5"/>
      <c r="T380" s="212"/>
    </row>
    <row r="381" spans="2:20" ht="12.75">
      <c r="B381" s="5"/>
      <c r="T381" s="212"/>
    </row>
    <row r="382" spans="2:20" ht="12.75">
      <c r="B382" s="5"/>
      <c r="T382" s="212"/>
    </row>
    <row r="383" spans="2:20" ht="12.75">
      <c r="B383" s="5"/>
      <c r="T383" s="212"/>
    </row>
    <row r="384" spans="2:20" ht="12.75">
      <c r="B384" s="5"/>
      <c r="T384" s="212"/>
    </row>
    <row r="385" spans="2:20" ht="12.75">
      <c r="B385" s="5"/>
      <c r="T385" s="212"/>
    </row>
    <row r="386" spans="2:20" ht="12.75">
      <c r="B386" s="5"/>
      <c r="T386" s="212"/>
    </row>
    <row r="387" spans="2:20" ht="12.75">
      <c r="B387" s="5"/>
      <c r="T387" s="212"/>
    </row>
    <row r="388" spans="2:20" ht="12.75">
      <c r="B388" s="5"/>
      <c r="T388" s="212"/>
    </row>
    <row r="389" spans="2:20" ht="12.75">
      <c r="B389" s="5"/>
      <c r="T389" s="212"/>
    </row>
    <row r="390" spans="2:20" ht="12.75">
      <c r="B390" s="5"/>
      <c r="T390" s="212"/>
    </row>
    <row r="391" spans="2:20" ht="12.75">
      <c r="B391" s="5"/>
      <c r="T391" s="212"/>
    </row>
    <row r="392" spans="2:20" ht="12.75">
      <c r="B392" s="5"/>
      <c r="T392" s="212"/>
    </row>
    <row r="393" spans="2:20" ht="12.75">
      <c r="B393" s="5"/>
      <c r="T393" s="212"/>
    </row>
    <row r="394" spans="2:20" ht="12.75">
      <c r="B394" s="5"/>
      <c r="T394" s="212"/>
    </row>
    <row r="395" spans="2:20" ht="12.75">
      <c r="B395" s="5"/>
      <c r="T395" s="212"/>
    </row>
    <row r="396" spans="2:20" ht="12.75">
      <c r="B396" s="5"/>
      <c r="T396" s="212"/>
    </row>
    <row r="397" spans="2:20" ht="12.75">
      <c r="B397" s="5"/>
      <c r="T397" s="212"/>
    </row>
    <row r="398" spans="2:20" ht="12.75">
      <c r="B398" s="5"/>
      <c r="T398" s="212"/>
    </row>
    <row r="399" spans="2:20" ht="12.75">
      <c r="B399" s="5"/>
      <c r="T399" s="212"/>
    </row>
    <row r="400" spans="2:20" ht="12.75">
      <c r="B400" s="5"/>
      <c r="T400" s="212"/>
    </row>
    <row r="401" spans="2:20" ht="12.75">
      <c r="B401" s="5"/>
      <c r="T401" s="212"/>
    </row>
    <row r="402" spans="2:20" ht="12.75">
      <c r="B402" s="5"/>
      <c r="T402" s="212"/>
    </row>
    <row r="403" spans="2:20" ht="12.75">
      <c r="B403" s="5"/>
      <c r="T403" s="212"/>
    </row>
    <row r="404" spans="2:20" ht="12.75">
      <c r="B404" s="5"/>
      <c r="T404" s="212"/>
    </row>
    <row r="405" spans="2:20" ht="12.75">
      <c r="B405" s="5"/>
      <c r="T405" s="212"/>
    </row>
    <row r="406" spans="2:20" ht="12.75">
      <c r="B406" s="5"/>
      <c r="T406" s="212"/>
    </row>
    <row r="407" spans="2:20" ht="12.75">
      <c r="B407" s="5"/>
      <c r="T407" s="212"/>
    </row>
    <row r="408" spans="2:20" ht="12.75">
      <c r="B408" s="5"/>
      <c r="T408" s="212"/>
    </row>
    <row r="409" spans="2:20" ht="12.75">
      <c r="B409" s="5"/>
      <c r="T409" s="212"/>
    </row>
    <row r="410" spans="2:20" ht="12.75">
      <c r="B410" s="5"/>
      <c r="T410" s="212"/>
    </row>
    <row r="411" spans="2:20" ht="12.75">
      <c r="B411" s="5"/>
      <c r="T411" s="212"/>
    </row>
    <row r="412" spans="2:20" ht="12.75">
      <c r="B412" s="5"/>
      <c r="T412" s="212"/>
    </row>
    <row r="413" spans="2:20" ht="12.75">
      <c r="B413" s="5"/>
      <c r="T413" s="212"/>
    </row>
    <row r="414" spans="2:20" ht="12.75">
      <c r="B414" s="5"/>
      <c r="T414" s="212"/>
    </row>
    <row r="415" spans="2:20" ht="12.75">
      <c r="B415" s="5"/>
      <c r="T415" s="212"/>
    </row>
    <row r="416" spans="2:20" ht="12.75">
      <c r="B416" s="5"/>
      <c r="T416" s="212"/>
    </row>
    <row r="417" spans="2:20" ht="12.75">
      <c r="B417" s="5"/>
      <c r="T417" s="212"/>
    </row>
    <row r="418" spans="2:20" ht="12.75">
      <c r="B418" s="5"/>
      <c r="T418" s="212"/>
    </row>
    <row r="419" spans="2:20" ht="12.75">
      <c r="B419" s="5"/>
      <c r="T419" s="212"/>
    </row>
    <row r="420" spans="2:20" ht="12.75">
      <c r="B420" s="5"/>
      <c r="T420" s="212"/>
    </row>
    <row r="421" spans="2:20" ht="12.75">
      <c r="B421" s="5"/>
      <c r="T421" s="212"/>
    </row>
    <row r="422" spans="2:20" ht="12.75">
      <c r="B422" s="5"/>
      <c r="T422" s="212"/>
    </row>
    <row r="423" spans="2:20" ht="12.75">
      <c r="B423" s="5"/>
      <c r="T423" s="212"/>
    </row>
    <row r="424" spans="2:20" ht="12.75">
      <c r="B424" s="5"/>
      <c r="T424" s="212"/>
    </row>
    <row r="425" spans="2:20" ht="12.75">
      <c r="B425" s="5"/>
      <c r="T425" s="212"/>
    </row>
    <row r="426" spans="2:20" ht="12.75">
      <c r="B426" s="5"/>
      <c r="T426" s="212"/>
    </row>
    <row r="427" spans="2:20" ht="12.75">
      <c r="B427" s="5"/>
      <c r="T427" s="212"/>
    </row>
    <row r="428" spans="2:20" ht="12.75">
      <c r="B428" s="5"/>
      <c r="T428" s="212"/>
    </row>
    <row r="429" spans="2:20" ht="12.75">
      <c r="B429" s="5"/>
      <c r="T429" s="212"/>
    </row>
    <row r="430" spans="2:20" ht="12.75">
      <c r="B430" s="5"/>
      <c r="T430" s="212"/>
    </row>
    <row r="431" spans="2:20" ht="12.75">
      <c r="B431" s="5"/>
      <c r="T431" s="212"/>
    </row>
    <row r="432" spans="2:20" ht="12.75">
      <c r="B432" s="5"/>
      <c r="T432" s="212"/>
    </row>
    <row r="433" spans="2:20" ht="12.75">
      <c r="B433" s="5"/>
      <c r="T433" s="212"/>
    </row>
    <row r="434" spans="2:20" ht="12.75">
      <c r="B434" s="5"/>
      <c r="T434" s="212"/>
    </row>
    <row r="435" spans="2:20" ht="12.75">
      <c r="B435" s="5"/>
      <c r="T435" s="212"/>
    </row>
    <row r="436" spans="2:20" ht="12.75">
      <c r="B436" s="5"/>
      <c r="T436" s="212"/>
    </row>
    <row r="437" spans="2:20" ht="12.75">
      <c r="B437" s="5"/>
      <c r="T437" s="212"/>
    </row>
    <row r="438" spans="2:20" ht="12.75">
      <c r="B438" s="5"/>
      <c r="T438" s="212"/>
    </row>
    <row r="439" spans="2:20" ht="12.75">
      <c r="B439" s="5"/>
      <c r="T439" s="212"/>
    </row>
    <row r="440" spans="2:20" ht="12.75">
      <c r="B440" s="5"/>
      <c r="T440" s="212"/>
    </row>
    <row r="441" spans="2:20" ht="12.75">
      <c r="B441" s="5"/>
      <c r="T441" s="212"/>
    </row>
    <row r="442" spans="2:20" ht="12.75">
      <c r="B442" s="5"/>
      <c r="T442" s="212"/>
    </row>
    <row r="443" spans="2:20" ht="12.75">
      <c r="B443" s="5"/>
      <c r="T443" s="212"/>
    </row>
    <row r="444" spans="2:20" ht="12.75">
      <c r="B444" s="5"/>
      <c r="T444" s="212"/>
    </row>
    <row r="445" spans="2:20" ht="12.75">
      <c r="B445" s="5"/>
      <c r="T445" s="212"/>
    </row>
    <row r="446" spans="2:20" ht="12.75">
      <c r="B446" s="5"/>
      <c r="T446" s="212"/>
    </row>
    <row r="447" spans="2:20" ht="12.75">
      <c r="B447" s="5"/>
      <c r="T447" s="212"/>
    </row>
    <row r="448" spans="2:20" ht="12.75">
      <c r="B448" s="5"/>
      <c r="T448" s="212"/>
    </row>
    <row r="449" spans="2:20" ht="12.75">
      <c r="B449" s="5"/>
      <c r="T449" s="212"/>
    </row>
    <row r="450" spans="2:20" ht="12.75">
      <c r="B450" s="5"/>
      <c r="T450" s="212"/>
    </row>
    <row r="451" spans="2:20" ht="12.75">
      <c r="B451" s="5"/>
      <c r="T451" s="212"/>
    </row>
    <row r="452" spans="2:20" ht="12.75">
      <c r="B452" s="5"/>
      <c r="T452" s="212"/>
    </row>
    <row r="453" spans="2:20" ht="12.75">
      <c r="B453" s="5"/>
      <c r="T453" s="212"/>
    </row>
    <row r="454" spans="2:20" ht="12.75">
      <c r="B454" s="5"/>
      <c r="T454" s="212"/>
    </row>
    <row r="455" spans="2:20" ht="12.75">
      <c r="B455" s="5"/>
      <c r="T455" s="212"/>
    </row>
    <row r="456" spans="2:20" ht="12.75">
      <c r="B456" s="5"/>
      <c r="T456" s="212"/>
    </row>
    <row r="457" spans="2:20" ht="12.75">
      <c r="B457" s="5"/>
      <c r="T457" s="212"/>
    </row>
    <row r="458" spans="2:20" ht="12.75">
      <c r="B458" s="5"/>
      <c r="T458" s="212"/>
    </row>
    <row r="459" spans="2:20" ht="12.75">
      <c r="B459" s="5"/>
      <c r="T459" s="212"/>
    </row>
    <row r="460" spans="2:20" ht="12.75">
      <c r="B460" s="5"/>
      <c r="T460" s="212"/>
    </row>
    <row r="461" spans="2:20" ht="12.75">
      <c r="B461" s="5"/>
      <c r="T461" s="212"/>
    </row>
    <row r="462" spans="2:20" ht="12.75">
      <c r="B462" s="5"/>
      <c r="T462" s="212"/>
    </row>
    <row r="463" spans="2:20" ht="12.75">
      <c r="B463" s="5"/>
      <c r="T463" s="212"/>
    </row>
    <row r="464" spans="2:20" ht="12.75">
      <c r="B464" s="5"/>
      <c r="T464" s="212"/>
    </row>
    <row r="465" spans="2:20" ht="12.75">
      <c r="B465" s="5"/>
      <c r="T465" s="212"/>
    </row>
    <row r="466" spans="2:20" ht="12.75">
      <c r="B466" s="5"/>
      <c r="T466" s="212"/>
    </row>
    <row r="467" spans="2:20" ht="12.75">
      <c r="B467" s="5"/>
      <c r="T467" s="212"/>
    </row>
    <row r="468" spans="2:20" ht="12.75">
      <c r="B468" s="5"/>
      <c r="T468" s="212"/>
    </row>
    <row r="469" spans="2:20" ht="12.75">
      <c r="B469" s="5"/>
      <c r="T469" s="212"/>
    </row>
    <row r="470" spans="2:20" ht="12.75">
      <c r="B470" s="5"/>
      <c r="T470" s="212"/>
    </row>
    <row r="471" spans="2:20" ht="12.75">
      <c r="B471" s="5"/>
      <c r="T471" s="212"/>
    </row>
    <row r="472" spans="2:20" ht="12.75">
      <c r="B472" s="5"/>
      <c r="T472" s="212"/>
    </row>
    <row r="473" spans="2:20" ht="12.75">
      <c r="B473" s="5"/>
      <c r="T473" s="212"/>
    </row>
    <row r="474" spans="2:20" ht="12.75">
      <c r="B474" s="5"/>
      <c r="T474" s="212"/>
    </row>
    <row r="475" spans="2:20" ht="12.75">
      <c r="B475" s="5"/>
      <c r="T475" s="212"/>
    </row>
    <row r="476" spans="2:20" ht="12.75">
      <c r="B476" s="5"/>
      <c r="T476" s="212"/>
    </row>
    <row r="477" spans="2:20" ht="12.75">
      <c r="B477" s="5"/>
      <c r="T477" s="212"/>
    </row>
    <row r="478" spans="2:20" ht="12.75">
      <c r="B478" s="5"/>
      <c r="T478" s="212"/>
    </row>
    <row r="479" spans="2:20" ht="12.75">
      <c r="B479" s="5"/>
      <c r="T479" s="212"/>
    </row>
    <row r="480" spans="2:20" ht="12.75">
      <c r="B480" s="5"/>
      <c r="T480" s="212"/>
    </row>
    <row r="481" spans="2:20" ht="12.75">
      <c r="B481" s="5"/>
      <c r="T481" s="212"/>
    </row>
    <row r="482" spans="2:20" ht="12.75">
      <c r="B482" s="5"/>
      <c r="T482" s="212"/>
    </row>
    <row r="483" spans="2:20" ht="12.75">
      <c r="B483" s="5"/>
      <c r="T483" s="212"/>
    </row>
    <row r="484" spans="2:20" ht="12.75">
      <c r="B484" s="5"/>
      <c r="T484" s="212"/>
    </row>
    <row r="485" spans="2:20" ht="12.75">
      <c r="B485" s="5"/>
      <c r="T485" s="212"/>
    </row>
    <row r="486" spans="2:20" ht="12.75">
      <c r="B486" s="5"/>
      <c r="T486" s="212"/>
    </row>
    <row r="487" spans="2:20" ht="12.75">
      <c r="B487" s="5"/>
      <c r="T487" s="212"/>
    </row>
    <row r="488" spans="2:20" ht="12.75">
      <c r="B488" s="5"/>
      <c r="T488" s="212"/>
    </row>
    <row r="489" spans="2:20" ht="12.75">
      <c r="B489" s="5"/>
      <c r="T489" s="212"/>
    </row>
    <row r="490" spans="2:20" ht="12.75">
      <c r="B490" s="5"/>
      <c r="T490" s="212"/>
    </row>
    <row r="491" spans="2:20" ht="12.75">
      <c r="B491" s="5"/>
      <c r="T491" s="212"/>
    </row>
    <row r="492" spans="2:20" ht="12.75">
      <c r="B492" s="5"/>
      <c r="T492" s="212"/>
    </row>
    <row r="493" spans="2:20" ht="12.75">
      <c r="B493" s="5"/>
      <c r="T493" s="212"/>
    </row>
    <row r="494" spans="2:20" ht="12.75">
      <c r="B494" s="5"/>
      <c r="T494" s="212"/>
    </row>
    <row r="495" spans="2:20" ht="12.75">
      <c r="B495" s="5"/>
      <c r="T495" s="212"/>
    </row>
    <row r="496" spans="2:20" ht="12.75">
      <c r="B496" s="5"/>
      <c r="T496" s="212"/>
    </row>
    <row r="497" spans="2:20" ht="12.75">
      <c r="B497" s="5"/>
      <c r="T497" s="212"/>
    </row>
    <row r="498" spans="2:20" ht="12.75">
      <c r="B498" s="5"/>
      <c r="T498" s="212"/>
    </row>
    <row r="499" spans="2:20" ht="12.75">
      <c r="B499" s="5"/>
      <c r="T499" s="212"/>
    </row>
    <row r="500" spans="2:20" ht="12.75">
      <c r="B500" s="5"/>
      <c r="T500" s="212"/>
    </row>
    <row r="501" spans="2:20" ht="12.75">
      <c r="B501" s="5"/>
      <c r="T501" s="212"/>
    </row>
    <row r="502" spans="2:20" ht="12.75">
      <c r="B502" s="5"/>
      <c r="T502" s="212"/>
    </row>
    <row r="503" spans="2:20" ht="12.75">
      <c r="B503" s="5"/>
      <c r="T503" s="212"/>
    </row>
    <row r="504" spans="2:20" ht="12.75">
      <c r="B504" s="5"/>
      <c r="T504" s="212"/>
    </row>
    <row r="505" spans="2:20" ht="12.75">
      <c r="B505" s="5"/>
      <c r="T505" s="212"/>
    </row>
    <row r="506" spans="2:20" ht="12.75">
      <c r="B506" s="5"/>
      <c r="T506" s="212"/>
    </row>
    <row r="507" spans="2:20" ht="12.75">
      <c r="B507" s="5"/>
      <c r="T507" s="212"/>
    </row>
    <row r="508" spans="2:20" ht="12.75">
      <c r="B508" s="5"/>
      <c r="T508" s="212"/>
    </row>
    <row r="509" spans="2:20" ht="12.75">
      <c r="B509" s="5"/>
      <c r="T509" s="212"/>
    </row>
    <row r="510" spans="2:20" ht="12.75">
      <c r="B510" s="5"/>
      <c r="T510" s="212"/>
    </row>
    <row r="511" spans="2:20" ht="12.75">
      <c r="B511" s="5"/>
      <c r="T511" s="212"/>
    </row>
    <row r="512" spans="2:20" ht="12.75">
      <c r="B512" s="5"/>
      <c r="T512" s="212"/>
    </row>
    <row r="513" spans="2:20" ht="12.75">
      <c r="B513" s="5"/>
      <c r="T513" s="212"/>
    </row>
    <row r="514" spans="2:20" ht="12.75">
      <c r="B514" s="5"/>
      <c r="T514" s="212"/>
    </row>
    <row r="515" spans="2:20" ht="12.75">
      <c r="B515" s="5"/>
      <c r="T515" s="212"/>
    </row>
    <row r="516" spans="2:20" ht="12.75">
      <c r="B516" s="5"/>
      <c r="T516" s="212"/>
    </row>
    <row r="517" spans="2:20" ht="12.75">
      <c r="B517" s="5"/>
      <c r="T517" s="212"/>
    </row>
    <row r="518" spans="2:20" ht="12.75">
      <c r="B518" s="5"/>
      <c r="T518" s="212"/>
    </row>
    <row r="519" spans="2:20" ht="12.75">
      <c r="B519" s="5"/>
      <c r="T519" s="212"/>
    </row>
    <row r="520" spans="2:20" ht="12.75">
      <c r="B520" s="5"/>
      <c r="T520" s="212"/>
    </row>
    <row r="521" spans="2:20" ht="12.75">
      <c r="B521" s="5"/>
      <c r="T521" s="212"/>
    </row>
    <row r="522" spans="2:20" ht="12.75">
      <c r="B522" s="5"/>
      <c r="T522" s="212"/>
    </row>
    <row r="523" spans="2:20" ht="12.75">
      <c r="B523" s="5"/>
      <c r="T523" s="212"/>
    </row>
    <row r="524" spans="2:20" ht="12.75">
      <c r="B524" s="5"/>
      <c r="T524" s="212"/>
    </row>
    <row r="525" spans="2:20" ht="12.75">
      <c r="B525" s="5"/>
      <c r="T525" s="212"/>
    </row>
    <row r="526" spans="2:20" ht="12.75">
      <c r="B526" s="5"/>
      <c r="T526" s="212"/>
    </row>
    <row r="527" spans="2:20" ht="12.75">
      <c r="B527" s="5"/>
      <c r="T527" s="212"/>
    </row>
    <row r="528" spans="2:20" ht="12.75">
      <c r="B528" s="5"/>
      <c r="T528" s="212"/>
    </row>
    <row r="529" spans="2:20" ht="12.75">
      <c r="B529" s="5"/>
      <c r="T529" s="212"/>
    </row>
    <row r="530" spans="2:20" ht="12.75">
      <c r="B530" s="5"/>
      <c r="T530" s="212"/>
    </row>
    <row r="531" spans="2:20" ht="12.75">
      <c r="B531" s="5"/>
      <c r="T531" s="212"/>
    </row>
    <row r="532" spans="2:20" ht="12.75">
      <c r="B532" s="5"/>
      <c r="T532" s="212"/>
    </row>
    <row r="533" spans="2:20" ht="12.75">
      <c r="B533" s="5"/>
      <c r="T533" s="212"/>
    </row>
    <row r="534" spans="2:20" ht="12.75">
      <c r="B534" s="5"/>
      <c r="T534" s="212"/>
    </row>
    <row r="535" spans="2:20" ht="12.75">
      <c r="B535" s="5"/>
      <c r="T535" s="212"/>
    </row>
    <row r="536" spans="2:20" ht="12.75">
      <c r="B536" s="5"/>
      <c r="T536" s="212"/>
    </row>
    <row r="537" spans="2:20" ht="12.75">
      <c r="B537" s="5"/>
      <c r="T537" s="212"/>
    </row>
    <row r="538" spans="2:20" ht="12.75">
      <c r="B538" s="5"/>
      <c r="T538" s="212"/>
    </row>
    <row r="539" spans="2:20" ht="12.75">
      <c r="B539" s="5"/>
      <c r="T539" s="212"/>
    </row>
    <row r="540" spans="2:20" ht="12.75">
      <c r="B540" s="5"/>
      <c r="T540" s="212"/>
    </row>
    <row r="541" spans="2:20" ht="12.75">
      <c r="B541" s="5"/>
      <c r="T541" s="212"/>
    </row>
    <row r="542" spans="2:20" ht="12.75">
      <c r="B542" s="5"/>
      <c r="T542" s="212"/>
    </row>
    <row r="543" spans="2:20" ht="12.75">
      <c r="B543" s="5"/>
      <c r="T543" s="212"/>
    </row>
    <row r="544" spans="2:20" ht="12.75">
      <c r="B544" s="5"/>
      <c r="T544" s="212"/>
    </row>
    <row r="545" spans="2:20" ht="12.75">
      <c r="B545" s="5"/>
      <c r="T545" s="212"/>
    </row>
    <row r="546" spans="2:20" ht="12.75">
      <c r="B546" s="5"/>
      <c r="T546" s="212"/>
    </row>
    <row r="547" spans="2:20" ht="12.75">
      <c r="B547" s="5"/>
      <c r="T547" s="212"/>
    </row>
    <row r="548" spans="2:20" ht="12.75">
      <c r="B548" s="5"/>
      <c r="T548" s="212"/>
    </row>
    <row r="549" spans="2:20" ht="12.75">
      <c r="B549" s="5"/>
      <c r="T549" s="212"/>
    </row>
    <row r="550" spans="2:20" ht="12.75">
      <c r="B550" s="5"/>
      <c r="T550" s="212"/>
    </row>
    <row r="551" spans="2:20" ht="12.75">
      <c r="B551" s="5"/>
      <c r="T551" s="212"/>
    </row>
    <row r="552" spans="2:20" ht="12.75">
      <c r="B552" s="5"/>
      <c r="T552" s="212"/>
    </row>
    <row r="553" spans="2:20" ht="12.75">
      <c r="B553" s="5"/>
      <c r="T553" s="212"/>
    </row>
    <row r="554" spans="2:20" ht="12.75">
      <c r="B554" s="5"/>
      <c r="T554" s="212"/>
    </row>
    <row r="555" spans="2:20" ht="12.75">
      <c r="B555" s="5"/>
      <c r="T555" s="212"/>
    </row>
    <row r="556" spans="2:20" ht="12.75">
      <c r="B556" s="5"/>
      <c r="T556" s="212"/>
    </row>
    <row r="557" spans="2:20" ht="12.75">
      <c r="B557" s="5"/>
      <c r="T557" s="212"/>
    </row>
    <row r="558" spans="2:20" ht="12.75">
      <c r="B558" s="5"/>
      <c r="T558" s="212"/>
    </row>
    <row r="559" spans="2:20" ht="12.75">
      <c r="B559" s="5"/>
      <c r="T559" s="212"/>
    </row>
    <row r="560" spans="2:20" ht="12.75">
      <c r="B560" s="5"/>
      <c r="T560" s="212"/>
    </row>
    <row r="561" spans="2:20" ht="12.75">
      <c r="B561" s="5"/>
      <c r="T561" s="212"/>
    </row>
    <row r="562" spans="2:20" ht="12.75">
      <c r="B562" s="5"/>
      <c r="T562" s="212"/>
    </row>
    <row r="563" spans="2:20" ht="12.75">
      <c r="B563" s="5"/>
      <c r="T563" s="212"/>
    </row>
    <row r="564" spans="2:20" ht="12.75">
      <c r="B564" s="5"/>
      <c r="T564" s="212"/>
    </row>
    <row r="565" spans="2:20" ht="12.75">
      <c r="B565" s="5"/>
      <c r="T565" s="212"/>
    </row>
    <row r="566" spans="2:20" ht="12.75">
      <c r="B566" s="5"/>
      <c r="T566" s="212"/>
    </row>
    <row r="567" spans="2:20" ht="12.75">
      <c r="B567" s="5"/>
      <c r="T567" s="212"/>
    </row>
    <row r="568" spans="2:20" ht="12.75">
      <c r="B568" s="5"/>
      <c r="T568" s="212"/>
    </row>
    <row r="569" spans="2:20" ht="12.75">
      <c r="B569" s="5"/>
      <c r="T569" s="212"/>
    </row>
    <row r="570" spans="2:20" ht="12.75">
      <c r="B570" s="5"/>
      <c r="T570" s="212"/>
    </row>
    <row r="571" spans="2:20" ht="12.75">
      <c r="B571" s="5"/>
      <c r="T571" s="212"/>
    </row>
    <row r="572" spans="2:20" ht="12.75">
      <c r="B572" s="5"/>
      <c r="T572" s="212"/>
    </row>
    <row r="573" spans="2:20" ht="12.75">
      <c r="B573" s="5"/>
      <c r="T573" s="212"/>
    </row>
    <row r="574" spans="2:20" ht="12.75">
      <c r="B574" s="5"/>
      <c r="T574" s="212"/>
    </row>
    <row r="575" spans="2:20" ht="12.75">
      <c r="B575" s="5"/>
      <c r="T575" s="212"/>
    </row>
    <row r="576" spans="2:20" ht="12.75">
      <c r="B576" s="5"/>
      <c r="T576" s="212"/>
    </row>
    <row r="577" spans="2:20" ht="12.75">
      <c r="B577" s="5"/>
      <c r="T577" s="212"/>
    </row>
    <row r="578" spans="2:20" ht="12.75">
      <c r="B578" s="5"/>
      <c r="T578" s="212"/>
    </row>
    <row r="579" spans="2:20" ht="12.75">
      <c r="B579" s="5"/>
      <c r="T579" s="212"/>
    </row>
    <row r="580" spans="2:20" ht="12.75">
      <c r="B580" s="5"/>
      <c r="T580" s="212"/>
    </row>
    <row r="581" spans="2:20" ht="12.75">
      <c r="B581" s="5"/>
      <c r="T581" s="212"/>
    </row>
    <row r="582" spans="2:20" ht="12.75">
      <c r="B582" s="5"/>
      <c r="T582" s="212"/>
    </row>
    <row r="583" spans="2:20" ht="12.75">
      <c r="B583" s="5"/>
      <c r="T583" s="212"/>
    </row>
    <row r="584" spans="2:20" ht="12.75">
      <c r="B584" s="5"/>
      <c r="T584" s="212"/>
    </row>
    <row r="585" spans="2:20" ht="12.75">
      <c r="B585" s="5"/>
      <c r="T585" s="212"/>
    </row>
    <row r="586" spans="2:20" ht="12.75">
      <c r="B586" s="5"/>
      <c r="T586" s="212"/>
    </row>
    <row r="587" spans="2:20" ht="12.75">
      <c r="B587" s="5"/>
      <c r="T587" s="212"/>
    </row>
    <row r="588" spans="2:20" ht="12.75">
      <c r="B588" s="5"/>
      <c r="T588" s="212"/>
    </row>
    <row r="589" spans="2:20" ht="12.75">
      <c r="B589" s="5"/>
      <c r="T589" s="212"/>
    </row>
    <row r="590" spans="2:20" ht="12.75">
      <c r="B590" s="5"/>
      <c r="T590" s="212"/>
    </row>
    <row r="591" spans="2:20" ht="12.75">
      <c r="B591" s="5"/>
      <c r="T591" s="212"/>
    </row>
    <row r="592" spans="2:20" ht="12.75">
      <c r="B592" s="5"/>
      <c r="T592" s="212"/>
    </row>
    <row r="593" spans="2:20" ht="12.75">
      <c r="B593" s="5"/>
      <c r="T593" s="212"/>
    </row>
    <row r="594" spans="2:20" ht="12.75">
      <c r="B594" s="5"/>
      <c r="T594" s="212"/>
    </row>
    <row r="595" spans="2:20" ht="12.75">
      <c r="B595" s="5"/>
      <c r="T595" s="212"/>
    </row>
    <row r="596" spans="2:20" ht="12.75">
      <c r="B596" s="5"/>
      <c r="T596" s="212"/>
    </row>
    <row r="597" spans="2:20" ht="12.75">
      <c r="B597" s="5"/>
      <c r="T597" s="212"/>
    </row>
    <row r="598" spans="2:20" ht="12.75">
      <c r="B598" s="5"/>
      <c r="T598" s="212"/>
    </row>
    <row r="599" spans="2:20" ht="12.75">
      <c r="B599" s="5"/>
      <c r="T599" s="212"/>
    </row>
    <row r="600" spans="2:20" ht="12.75">
      <c r="B600" s="5"/>
      <c r="T600" s="212"/>
    </row>
    <row r="601" spans="2:20" ht="12.75">
      <c r="B601" s="5"/>
      <c r="T601" s="212"/>
    </row>
    <row r="602" spans="2:20" ht="12.75">
      <c r="B602" s="5"/>
      <c r="T602" s="212"/>
    </row>
    <row r="603" spans="2:20" ht="12.75">
      <c r="B603" s="5"/>
      <c r="T603" s="212"/>
    </row>
    <row r="604" spans="2:20" ht="12.75">
      <c r="B604" s="5"/>
      <c r="T604" s="212"/>
    </row>
    <row r="605" spans="2:20" ht="12.75">
      <c r="B605" s="5"/>
      <c r="T605" s="212"/>
    </row>
    <row r="606" spans="2:20" ht="12.75">
      <c r="B606" s="5"/>
      <c r="T606" s="212"/>
    </row>
    <row r="607" spans="2:20" ht="12.75">
      <c r="B607" s="5"/>
      <c r="T607" s="212"/>
    </row>
    <row r="608" spans="2:20" ht="12.75">
      <c r="B608" s="5"/>
      <c r="T608" s="212"/>
    </row>
    <row r="609" spans="2:20" ht="12.75">
      <c r="B609" s="5"/>
      <c r="T609" s="212"/>
    </row>
    <row r="610" spans="2:20" ht="12.75">
      <c r="B610" s="5"/>
      <c r="T610" s="212"/>
    </row>
    <row r="611" spans="2:20" ht="12.75">
      <c r="B611" s="5"/>
      <c r="T611" s="212"/>
    </row>
    <row r="612" spans="2:20" ht="12.75">
      <c r="B612" s="5"/>
      <c r="T612" s="212"/>
    </row>
    <row r="613" spans="2:20" ht="12.75">
      <c r="B613" s="5"/>
      <c r="T613" s="212"/>
    </row>
    <row r="614" spans="2:20" ht="12.75">
      <c r="B614" s="5"/>
      <c r="T614" s="212"/>
    </row>
    <row r="615" spans="2:20" ht="12.75">
      <c r="B615" s="5"/>
      <c r="T615" s="212"/>
    </row>
    <row r="616" spans="2:20" ht="12.75">
      <c r="B616" s="5"/>
      <c r="T616" s="212"/>
    </row>
    <row r="617" spans="2:20" ht="12.75">
      <c r="B617" s="5"/>
      <c r="T617" s="212"/>
    </row>
    <row r="618" spans="2:20" ht="12.75">
      <c r="B618" s="5"/>
      <c r="T618" s="212"/>
    </row>
    <row r="619" spans="2:20" ht="12.75">
      <c r="B619" s="5"/>
      <c r="T619" s="212"/>
    </row>
    <row r="620" spans="2:20" ht="12.75">
      <c r="B620" s="5"/>
      <c r="T620" s="212"/>
    </row>
    <row r="621" spans="2:20" ht="12.75">
      <c r="B621" s="5"/>
      <c r="T621" s="212"/>
    </row>
    <row r="622" spans="2:20" ht="12.75">
      <c r="B622" s="5"/>
      <c r="T622" s="212"/>
    </row>
    <row r="623" spans="2:20" ht="12.75">
      <c r="B623" s="5"/>
      <c r="T623" s="212"/>
    </row>
    <row r="624" spans="2:20" ht="12.75">
      <c r="B624" s="5"/>
      <c r="T624" s="212"/>
    </row>
    <row r="625" spans="2:20" ht="12.75">
      <c r="B625" s="5"/>
      <c r="T625" s="212"/>
    </row>
    <row r="626" spans="2:20" ht="12.75">
      <c r="B626" s="5"/>
      <c r="T626" s="212"/>
    </row>
    <row r="627" spans="2:20" ht="12.75">
      <c r="B627" s="5"/>
      <c r="T627" s="212"/>
    </row>
    <row r="628" spans="2:20" ht="12.75">
      <c r="B628" s="5"/>
      <c r="T628" s="212"/>
    </row>
    <row r="629" spans="2:20" ht="12.75">
      <c r="B629" s="5"/>
      <c r="T629" s="212"/>
    </row>
    <row r="630" spans="2:20" ht="12.75">
      <c r="B630" s="5"/>
      <c r="T630" s="212"/>
    </row>
    <row r="631" spans="2:20" ht="12.75">
      <c r="B631" s="5"/>
      <c r="T631" s="212"/>
    </row>
    <row r="632" spans="2:20" ht="12.75">
      <c r="B632" s="5"/>
      <c r="T632" s="212"/>
    </row>
    <row r="633" spans="2:20" ht="12.75">
      <c r="B633" s="5"/>
      <c r="T633" s="212"/>
    </row>
    <row r="634" spans="2:20" ht="12.75">
      <c r="B634" s="5"/>
      <c r="T634" s="212"/>
    </row>
    <row r="635" spans="2:20" ht="12.75">
      <c r="B635" s="5"/>
      <c r="T635" s="212"/>
    </row>
    <row r="636" spans="2:20" ht="12.75">
      <c r="B636" s="5"/>
      <c r="T636" s="212"/>
    </row>
    <row r="637" spans="2:20" ht="12.75">
      <c r="B637" s="5"/>
      <c r="T637" s="212"/>
    </row>
    <row r="638" spans="2:20" ht="12.75">
      <c r="B638" s="5"/>
      <c r="T638" s="212"/>
    </row>
    <row r="639" spans="2:20" ht="12.75">
      <c r="B639" s="5"/>
      <c r="T639" s="212"/>
    </row>
    <row r="640" spans="2:20" ht="12.75">
      <c r="B640" s="5"/>
      <c r="T640" s="212"/>
    </row>
    <row r="641" spans="2:20" ht="12.75">
      <c r="B641" s="5"/>
      <c r="T641" s="212"/>
    </row>
    <row r="642" spans="2:20" ht="12.75">
      <c r="B642" s="5"/>
      <c r="T642" s="212"/>
    </row>
    <row r="643" spans="2:20" ht="12.75">
      <c r="B643" s="5"/>
      <c r="T643" s="212"/>
    </row>
    <row r="644" spans="2:20" ht="12.75">
      <c r="B644" s="5"/>
      <c r="T644" s="212"/>
    </row>
    <row r="645" spans="2:20" ht="12.75">
      <c r="B645" s="5"/>
      <c r="T645" s="212"/>
    </row>
    <row r="646" spans="2:20" ht="12.75">
      <c r="B646" s="5"/>
      <c r="T646" s="212"/>
    </row>
    <row r="647" spans="2:20" ht="12.75">
      <c r="B647" s="5"/>
      <c r="T647" s="212"/>
    </row>
    <row r="648" spans="2:20" ht="12.75">
      <c r="B648" s="5"/>
      <c r="T648" s="212"/>
    </row>
    <row r="649" spans="2:20" ht="12.75">
      <c r="B649" s="5"/>
      <c r="T649" s="212"/>
    </row>
    <row r="650" spans="2:20" ht="12.75">
      <c r="B650" s="5"/>
      <c r="T650" s="212"/>
    </row>
    <row r="651" spans="2:20" ht="12.75">
      <c r="B651" s="5"/>
      <c r="T651" s="212"/>
    </row>
    <row r="652" spans="2:20" ht="12.75">
      <c r="B652" s="5"/>
      <c r="T652" s="212"/>
    </row>
    <row r="653" spans="2:20" ht="12.75">
      <c r="B653" s="5"/>
      <c r="T653" s="212"/>
    </row>
    <row r="654" spans="2:20" ht="12.75">
      <c r="B654" s="5"/>
      <c r="T654" s="212"/>
    </row>
    <row r="655" spans="2:20" ht="12.75">
      <c r="B655" s="5"/>
      <c r="T655" s="212"/>
    </row>
    <row r="656" spans="2:20" ht="12.75">
      <c r="B656" s="5"/>
      <c r="T656" s="212"/>
    </row>
    <row r="657" spans="2:20" ht="12.75">
      <c r="B657" s="5"/>
      <c r="T657" s="212"/>
    </row>
    <row r="658" spans="2:20" ht="12.75">
      <c r="B658" s="5"/>
      <c r="T658" s="212"/>
    </row>
    <row r="659" spans="2:20" ht="12.75">
      <c r="B659" s="5"/>
      <c r="T659" s="212"/>
    </row>
    <row r="660" spans="2:20" ht="12.75">
      <c r="B660" s="5"/>
      <c r="T660" s="212"/>
    </row>
    <row r="661" spans="2:20" ht="12.75">
      <c r="B661" s="5"/>
      <c r="T661" s="212"/>
    </row>
    <row r="662" spans="2:20" ht="12.75">
      <c r="B662" s="5"/>
      <c r="T662" s="212"/>
    </row>
    <row r="663" spans="2:20" ht="12.75">
      <c r="B663" s="5"/>
      <c r="T663" s="212"/>
    </row>
    <row r="664" spans="2:20" ht="12.75">
      <c r="B664" s="5"/>
      <c r="T664" s="212"/>
    </row>
    <row r="665" spans="2:20" ht="12.75">
      <c r="B665" s="5"/>
      <c r="T665" s="212"/>
    </row>
    <row r="666" spans="2:20" ht="12.75">
      <c r="B666" s="5"/>
      <c r="T666" s="212"/>
    </row>
    <row r="667" spans="2:20" ht="12.75">
      <c r="B667" s="5"/>
      <c r="T667" s="212"/>
    </row>
    <row r="668" spans="2:20" ht="12.75">
      <c r="B668" s="5"/>
      <c r="T668" s="212"/>
    </row>
    <row r="669" spans="2:20" ht="12.75">
      <c r="B669" s="5"/>
      <c r="T669" s="212"/>
    </row>
    <row r="670" spans="2:20" ht="12.75">
      <c r="B670" s="5"/>
      <c r="T670" s="212"/>
    </row>
    <row r="671" spans="2:20" ht="12.75">
      <c r="B671" s="5"/>
      <c r="T671" s="212"/>
    </row>
    <row r="672" spans="2:20" ht="12.75">
      <c r="B672" s="5"/>
      <c r="T672" s="212"/>
    </row>
    <row r="673" spans="2:20" ht="12.75">
      <c r="B673" s="5"/>
      <c r="T673" s="212"/>
    </row>
    <row r="674" spans="2:20" ht="12.75">
      <c r="B674" s="5"/>
      <c r="T674" s="212"/>
    </row>
    <row r="675" spans="2:20" ht="12.75">
      <c r="B675" s="5"/>
      <c r="T675" s="212"/>
    </row>
    <row r="676" spans="2:20" ht="12.75">
      <c r="B676" s="5"/>
      <c r="T676" s="212"/>
    </row>
    <row r="677" spans="2:20" ht="12.75">
      <c r="B677" s="5"/>
      <c r="T677" s="212"/>
    </row>
    <row r="678" spans="2:20" ht="12.75">
      <c r="B678" s="5"/>
      <c r="T678" s="212"/>
    </row>
    <row r="679" spans="2:20" ht="12.75">
      <c r="B679" s="5"/>
      <c r="T679" s="212"/>
    </row>
    <row r="680" spans="2:20" ht="12.75">
      <c r="B680" s="5"/>
      <c r="T680" s="212"/>
    </row>
    <row r="681" spans="2:20" ht="12.75">
      <c r="B681" s="5"/>
      <c r="T681" s="212"/>
    </row>
    <row r="682" spans="2:20" ht="12.75">
      <c r="B682" s="5"/>
      <c r="T682" s="212"/>
    </row>
    <row r="683" spans="2:20" ht="12.75">
      <c r="B683" s="5"/>
      <c r="T683" s="212"/>
    </row>
    <row r="684" spans="2:20" ht="12.75">
      <c r="B684" s="5"/>
      <c r="T684" s="212"/>
    </row>
    <row r="685" spans="2:20" ht="12.75">
      <c r="B685" s="5"/>
      <c r="T685" s="212"/>
    </row>
    <row r="686" spans="2:20" ht="12.75">
      <c r="B686" s="5"/>
      <c r="T686" s="212"/>
    </row>
    <row r="687" spans="2:20" ht="12.75">
      <c r="B687" s="5"/>
      <c r="T687" s="212"/>
    </row>
    <row r="688" spans="2:20" ht="12.75">
      <c r="B688" s="5"/>
      <c r="T688" s="212"/>
    </row>
    <row r="689" spans="2:20" ht="12.75">
      <c r="B689" s="5"/>
      <c r="T689" s="212"/>
    </row>
    <row r="690" spans="2:20" ht="12.75">
      <c r="B690" s="5"/>
      <c r="T690" s="212"/>
    </row>
    <row r="691" spans="2:20" ht="12.75">
      <c r="B691" s="5"/>
      <c r="T691" s="212"/>
    </row>
    <row r="692" spans="2:20" ht="12.75">
      <c r="B692" s="5"/>
      <c r="T692" s="212"/>
    </row>
    <row r="693" spans="2:20" ht="12.75">
      <c r="B693" s="5"/>
      <c r="T693" s="212"/>
    </row>
    <row r="694" spans="2:20" ht="12.75">
      <c r="B694" s="5"/>
      <c r="T694" s="212"/>
    </row>
    <row r="695" spans="2:20" ht="12.75">
      <c r="B695" s="5"/>
      <c r="T695" s="212"/>
    </row>
    <row r="696" spans="2:20" ht="12.75">
      <c r="B696" s="5"/>
      <c r="T696" s="212"/>
    </row>
    <row r="697" spans="2:20" ht="12.75">
      <c r="B697" s="5"/>
      <c r="T697" s="212"/>
    </row>
    <row r="698" spans="2:20" ht="12.75">
      <c r="B698" s="5"/>
      <c r="T698" s="212"/>
    </row>
    <row r="699" spans="2:20" ht="12.75">
      <c r="B699" s="5"/>
      <c r="T699" s="212"/>
    </row>
    <row r="700" spans="2:20" ht="12.75">
      <c r="B700" s="5"/>
      <c r="T700" s="212"/>
    </row>
    <row r="701" spans="2:20" ht="12.75">
      <c r="B701" s="5"/>
      <c r="T701" s="212"/>
    </row>
    <row r="702" spans="2:20" ht="12.75">
      <c r="B702" s="5"/>
      <c r="T702" s="212"/>
    </row>
    <row r="703" spans="2:20" ht="12.75">
      <c r="B703" s="5"/>
      <c r="T703" s="212"/>
    </row>
    <row r="704" spans="2:20" ht="12.75">
      <c r="B704" s="5"/>
      <c r="T704" s="212"/>
    </row>
    <row r="705" spans="2:20" ht="12.75">
      <c r="B705" s="5"/>
      <c r="T705" s="212"/>
    </row>
    <row r="706" spans="2:20" ht="12.75">
      <c r="B706" s="5"/>
      <c r="T706" s="212"/>
    </row>
    <row r="707" spans="2:20" ht="12.75">
      <c r="B707" s="5"/>
      <c r="T707" s="212"/>
    </row>
    <row r="708" spans="2:20" ht="12.75">
      <c r="B708" s="5"/>
      <c r="T708" s="212"/>
    </row>
    <row r="709" spans="2:20" ht="12.75">
      <c r="B709" s="5"/>
      <c r="T709" s="212"/>
    </row>
    <row r="710" spans="2:20" ht="12.75">
      <c r="B710" s="5"/>
      <c r="T710" s="212"/>
    </row>
    <row r="711" spans="2:20" ht="12.75">
      <c r="B711" s="5"/>
      <c r="T711" s="212"/>
    </row>
    <row r="712" spans="2:20" ht="12.75">
      <c r="B712" s="5"/>
      <c r="T712" s="212"/>
    </row>
    <row r="713" spans="2:20" ht="12.75">
      <c r="B713" s="5"/>
      <c r="T713" s="212"/>
    </row>
    <row r="714" spans="2:20" ht="12.75">
      <c r="B714" s="5"/>
      <c r="T714" s="212"/>
    </row>
    <row r="715" spans="2:20" ht="12.75">
      <c r="B715" s="5"/>
      <c r="T715" s="212"/>
    </row>
    <row r="716" spans="2:20" ht="12.75">
      <c r="B716" s="5"/>
      <c r="T716" s="212"/>
    </row>
    <row r="717" spans="2:20" ht="12.75">
      <c r="B717" s="5"/>
      <c r="T717" s="212"/>
    </row>
    <row r="718" spans="2:20" ht="12.75">
      <c r="B718" s="5"/>
      <c r="T718" s="212"/>
    </row>
    <row r="719" spans="2:20" ht="12.75">
      <c r="B719" s="5"/>
      <c r="T719" s="212"/>
    </row>
    <row r="720" spans="2:20" ht="12.75">
      <c r="B720" s="5"/>
      <c r="T720" s="212"/>
    </row>
    <row r="721" spans="2:20" ht="12.75">
      <c r="B721" s="5"/>
      <c r="T721" s="212"/>
    </row>
    <row r="722" spans="2:20" ht="12.75">
      <c r="B722" s="5"/>
      <c r="T722" s="212"/>
    </row>
    <row r="723" spans="2:20" ht="12.75">
      <c r="B723" s="5"/>
      <c r="T723" s="212"/>
    </row>
    <row r="724" spans="2:20" ht="12.75">
      <c r="B724" s="5"/>
      <c r="T724" s="212"/>
    </row>
    <row r="725" spans="2:20" ht="12.75">
      <c r="B725" s="5"/>
      <c r="T725" s="212"/>
    </row>
    <row r="726" spans="2:20" ht="12.75">
      <c r="B726" s="5"/>
      <c r="T726" s="212"/>
    </row>
    <row r="727" spans="2:20" ht="12.75">
      <c r="B727" s="5"/>
      <c r="T727" s="212"/>
    </row>
    <row r="728" spans="2:20" ht="12.75">
      <c r="B728" s="5"/>
      <c r="T728" s="212"/>
    </row>
    <row r="729" spans="2:20" ht="12.75">
      <c r="B729" s="5"/>
      <c r="T729" s="212"/>
    </row>
    <row r="730" spans="2:20" ht="12.75">
      <c r="B730" s="5"/>
      <c r="T730" s="212"/>
    </row>
    <row r="731" spans="2:20" ht="12.75">
      <c r="B731" s="5"/>
      <c r="T731" s="212"/>
    </row>
    <row r="732" spans="2:20" ht="12.75">
      <c r="B732" s="5"/>
      <c r="T732" s="212"/>
    </row>
    <row r="733" spans="2:20" ht="12.75">
      <c r="B733" s="5"/>
      <c r="T733" s="212"/>
    </row>
    <row r="734" spans="2:20" ht="12.75">
      <c r="B734" s="5"/>
      <c r="T734" s="212"/>
    </row>
    <row r="735" spans="2:20" ht="12.75">
      <c r="B735" s="5"/>
      <c r="T735" s="212"/>
    </row>
    <row r="736" spans="2:20" ht="12.75">
      <c r="B736" s="5"/>
      <c r="T736" s="212"/>
    </row>
    <row r="737" spans="2:20" ht="12.75">
      <c r="B737" s="5"/>
      <c r="T737" s="212"/>
    </row>
    <row r="738" spans="2:20" ht="12.75">
      <c r="B738" s="5"/>
      <c r="T738" s="212"/>
    </row>
    <row r="739" spans="2:20" ht="12.75">
      <c r="B739" s="5"/>
      <c r="T739" s="212"/>
    </row>
    <row r="740" spans="2:20" ht="12.75">
      <c r="B740" s="5"/>
      <c r="T740" s="212"/>
    </row>
    <row r="741" spans="2:20" ht="12.75">
      <c r="B741" s="5"/>
      <c r="T741" s="212"/>
    </row>
    <row r="742" spans="2:20" ht="12.75">
      <c r="B742" s="5"/>
      <c r="T742" s="212"/>
    </row>
    <row r="743" spans="2:20" ht="12.75">
      <c r="B743" s="5"/>
      <c r="T743" s="212"/>
    </row>
    <row r="744" spans="2:20" ht="12.75">
      <c r="B744" s="5"/>
      <c r="T744" s="212"/>
    </row>
    <row r="745" spans="2:20" ht="12.75">
      <c r="B745" s="5"/>
      <c r="T745" s="212"/>
    </row>
    <row r="746" spans="2:20" ht="12.75">
      <c r="B746" s="5"/>
      <c r="T746" s="212"/>
    </row>
    <row r="747" spans="2:20" ht="12.75">
      <c r="B747" s="5"/>
      <c r="T747" s="212"/>
    </row>
    <row r="748" spans="2:20" ht="12.75">
      <c r="B748" s="5"/>
      <c r="T748" s="212"/>
    </row>
    <row r="749" spans="2:20" ht="12.75">
      <c r="B749" s="5"/>
      <c r="T749" s="212"/>
    </row>
    <row r="750" spans="2:20" ht="12.75">
      <c r="B750" s="5"/>
      <c r="T750" s="212"/>
    </row>
    <row r="751" spans="2:20" ht="12.75">
      <c r="B751" s="5"/>
      <c r="T751" s="212"/>
    </row>
    <row r="752" spans="2:20" ht="12.75">
      <c r="B752" s="5"/>
      <c r="T752" s="212"/>
    </row>
    <row r="753" spans="2:20" ht="12.75">
      <c r="B753" s="5"/>
      <c r="T753" s="212"/>
    </row>
    <row r="754" spans="2:20" ht="12.75">
      <c r="B754" s="5"/>
      <c r="T754" s="212"/>
    </row>
    <row r="755" spans="2:20" ht="12.75">
      <c r="B755" s="5"/>
      <c r="T755" s="212"/>
    </row>
    <row r="756" spans="2:20" ht="12.75">
      <c r="B756" s="5"/>
      <c r="T756" s="212"/>
    </row>
    <row r="757" spans="2:20" ht="12.75">
      <c r="B757" s="5"/>
      <c r="T757" s="212"/>
    </row>
    <row r="758" spans="2:20" ht="12.75">
      <c r="B758" s="5"/>
      <c r="T758" s="212"/>
    </row>
    <row r="759" spans="2:20" ht="12.75">
      <c r="B759" s="5"/>
      <c r="T759" s="212"/>
    </row>
    <row r="760" spans="2:20" ht="12.75">
      <c r="B760" s="5"/>
      <c r="T760" s="212"/>
    </row>
    <row r="761" spans="2:20" ht="12.75">
      <c r="B761" s="5"/>
      <c r="T761" s="212"/>
    </row>
    <row r="762" spans="2:20" ht="12.75">
      <c r="B762" s="5"/>
      <c r="T762" s="212"/>
    </row>
    <row r="763" spans="2:20" ht="12.75">
      <c r="B763" s="5"/>
      <c r="T763" s="212"/>
    </row>
    <row r="764" spans="2:20" ht="12.75">
      <c r="B764" s="5"/>
      <c r="T764" s="212"/>
    </row>
    <row r="765" spans="2:20" ht="12.75">
      <c r="B765" s="5"/>
      <c r="T765" s="212"/>
    </row>
    <row r="766" spans="2:20" ht="12.75">
      <c r="B766" s="5"/>
      <c r="T766" s="212"/>
    </row>
    <row r="767" spans="2:20" ht="12.75">
      <c r="B767" s="5"/>
      <c r="T767" s="212"/>
    </row>
    <row r="768" spans="2:20" ht="12.75">
      <c r="B768" s="5"/>
      <c r="T768" s="212"/>
    </row>
    <row r="769" spans="2:20" ht="12.75">
      <c r="B769" s="5"/>
      <c r="T769" s="212"/>
    </row>
    <row r="770" spans="2:20" ht="12.75">
      <c r="B770" s="5"/>
      <c r="T770" s="212"/>
    </row>
    <row r="771" spans="2:20" ht="12.75">
      <c r="B771" s="5"/>
      <c r="T771" s="212"/>
    </row>
    <row r="772" spans="2:20" ht="12.75">
      <c r="B772" s="5"/>
      <c r="T772" s="212"/>
    </row>
    <row r="773" spans="2:20" ht="12.75">
      <c r="B773" s="5"/>
      <c r="T773" s="212"/>
    </row>
    <row r="774" spans="2:20" ht="12.75">
      <c r="B774" s="5"/>
      <c r="T774" s="212"/>
    </row>
    <row r="775" spans="2:20" ht="12.75">
      <c r="B775" s="5"/>
      <c r="T775" s="212"/>
    </row>
    <row r="776" spans="2:20" ht="12.75">
      <c r="B776" s="5"/>
      <c r="T776" s="212"/>
    </row>
    <row r="777" spans="2:20" ht="12.75">
      <c r="B777" s="5"/>
      <c r="T777" s="212"/>
    </row>
    <row r="778" spans="2:20" ht="12.75">
      <c r="B778" s="5"/>
      <c r="T778" s="212"/>
    </row>
    <row r="779" spans="2:20" ht="12.75">
      <c r="B779" s="5"/>
      <c r="T779" s="212"/>
    </row>
    <row r="780" spans="2:20" ht="12.75">
      <c r="B780" s="5"/>
      <c r="T780" s="212"/>
    </row>
    <row r="781" spans="2:20" ht="12.75">
      <c r="B781" s="5"/>
      <c r="T781" s="212"/>
    </row>
    <row r="782" spans="2:20" ht="12.75">
      <c r="B782" s="5"/>
      <c r="T782" s="212"/>
    </row>
    <row r="783" spans="2:20" ht="12.75">
      <c r="B783" s="5"/>
      <c r="T783" s="212"/>
    </row>
    <row r="784" spans="2:20" ht="12.75">
      <c r="B784" s="5"/>
      <c r="T784" s="212"/>
    </row>
    <row r="785" spans="2:20" ht="12.75">
      <c r="B785" s="5"/>
      <c r="T785" s="212"/>
    </row>
    <row r="786" spans="2:20" ht="12.75">
      <c r="B786" s="5"/>
      <c r="T786" s="212"/>
    </row>
    <row r="787" spans="2:20" ht="12.75">
      <c r="B787" s="5"/>
      <c r="T787" s="212"/>
    </row>
    <row r="788" spans="2:20" ht="12.75">
      <c r="B788" s="5"/>
      <c r="T788" s="212"/>
    </row>
    <row r="789" spans="2:20" ht="12.75">
      <c r="B789" s="5"/>
      <c r="T789" s="212"/>
    </row>
    <row r="790" spans="2:20" ht="12.75">
      <c r="B790" s="5"/>
      <c r="T790" s="212"/>
    </row>
    <row r="791" spans="2:20" ht="12.75">
      <c r="B791" s="5"/>
      <c r="T791" s="212"/>
    </row>
    <row r="792" spans="2:20" ht="12.75">
      <c r="B792" s="5"/>
      <c r="T792" s="212"/>
    </row>
    <row r="793" spans="2:20" ht="12.75">
      <c r="B793" s="5"/>
      <c r="T793" s="212"/>
    </row>
    <row r="794" spans="2:20" ht="12.75">
      <c r="B794" s="5"/>
      <c r="T794" s="212"/>
    </row>
    <row r="795" spans="2:20" ht="12.75">
      <c r="B795" s="5"/>
      <c r="T795" s="212"/>
    </row>
    <row r="796" spans="2:20" ht="12.75">
      <c r="B796" s="5"/>
      <c r="T796" s="212"/>
    </row>
    <row r="797" spans="2:20" ht="12.75">
      <c r="B797" s="5"/>
      <c r="T797" s="212"/>
    </row>
    <row r="798" spans="2:20" ht="12.75">
      <c r="B798" s="5"/>
      <c r="T798" s="212"/>
    </row>
    <row r="799" spans="2:20" ht="12.75">
      <c r="B799" s="5"/>
      <c r="T799" s="212"/>
    </row>
    <row r="800" spans="2:20" ht="12.75">
      <c r="B800" s="5"/>
      <c r="T800" s="212"/>
    </row>
    <row r="801" spans="2:20" ht="12.75">
      <c r="B801" s="5"/>
      <c r="T801" s="212"/>
    </row>
    <row r="802" spans="2:20" ht="12.75">
      <c r="B802" s="5"/>
      <c r="T802" s="212"/>
    </row>
    <row r="803" spans="2:20" ht="12.75">
      <c r="B803" s="5"/>
      <c r="T803" s="212"/>
    </row>
    <row r="804" spans="2:20" ht="12.75">
      <c r="B804" s="5"/>
      <c r="T804" s="212"/>
    </row>
    <row r="805" spans="2:20" ht="12.75">
      <c r="B805" s="5"/>
      <c r="T805" s="212"/>
    </row>
    <row r="806" spans="2:20" ht="12.75">
      <c r="B806" s="5"/>
      <c r="T806" s="212"/>
    </row>
    <row r="807" spans="2:20" ht="12.75">
      <c r="B807" s="5"/>
      <c r="T807" s="212"/>
    </row>
    <row r="808" spans="2:20" ht="12.75">
      <c r="B808" s="5"/>
      <c r="T808" s="212"/>
    </row>
    <row r="809" spans="2:20" ht="12.75">
      <c r="B809" s="5"/>
      <c r="T809" s="212"/>
    </row>
    <row r="810" spans="2:20" ht="12.75">
      <c r="B810" s="5"/>
      <c r="T810" s="212"/>
    </row>
    <row r="811" spans="2:20" ht="12.75">
      <c r="B811" s="5"/>
      <c r="T811" s="212"/>
    </row>
    <row r="812" spans="2:20" ht="12.75">
      <c r="B812" s="5"/>
      <c r="T812" s="212"/>
    </row>
    <row r="813" spans="2:20" ht="12.75">
      <c r="B813" s="5"/>
      <c r="T813" s="212"/>
    </row>
    <row r="814" spans="2:20" ht="12.75">
      <c r="B814" s="5"/>
      <c r="T814" s="212"/>
    </row>
    <row r="815" spans="2:20" ht="12.75">
      <c r="B815" s="5"/>
      <c r="T815" s="212"/>
    </row>
    <row r="816" spans="2:20" ht="12.75">
      <c r="B816" s="5"/>
      <c r="T816" s="212"/>
    </row>
    <row r="817" spans="2:20" ht="12.75">
      <c r="B817" s="5"/>
      <c r="T817" s="212"/>
    </row>
    <row r="818" spans="2:20" ht="12.75">
      <c r="B818" s="5"/>
      <c r="T818" s="212"/>
    </row>
    <row r="819" spans="2:20" ht="12.75">
      <c r="B819" s="5"/>
      <c r="T819" s="212"/>
    </row>
    <row r="820" spans="2:20" ht="12.75">
      <c r="B820" s="5"/>
      <c r="T820" s="212"/>
    </row>
    <row r="821" spans="2:20" ht="12.75">
      <c r="B821" s="5"/>
      <c r="T821" s="212"/>
    </row>
    <row r="822" spans="2:20" ht="12.75">
      <c r="B822" s="5"/>
      <c r="T822" s="212"/>
    </row>
    <row r="823" spans="2:20" ht="12.75">
      <c r="B823" s="5"/>
      <c r="T823" s="212"/>
    </row>
    <row r="824" spans="2:20" ht="12.75">
      <c r="B824" s="5"/>
      <c r="T824" s="212"/>
    </row>
    <row r="825" spans="2:20" ht="12.75">
      <c r="B825" s="5"/>
      <c r="T825" s="212"/>
    </row>
    <row r="826" spans="2:20" ht="12.75">
      <c r="B826" s="5"/>
      <c r="T826" s="212"/>
    </row>
    <row r="827" spans="2:20" ht="12.75">
      <c r="B827" s="5"/>
      <c r="T827" s="212"/>
    </row>
    <row r="828" spans="2:20" ht="12.75">
      <c r="B828" s="5"/>
      <c r="T828" s="212"/>
    </row>
    <row r="829" spans="2:20" ht="12.75">
      <c r="B829" s="5"/>
      <c r="T829" s="212"/>
    </row>
    <row r="830" spans="2:20" ht="12.75">
      <c r="B830" s="5"/>
      <c r="T830" s="212"/>
    </row>
    <row r="831" spans="2:20" ht="12.75">
      <c r="B831" s="5"/>
      <c r="T831" s="212"/>
    </row>
    <row r="832" spans="2:20" ht="12.75">
      <c r="B832" s="5"/>
      <c r="T832" s="212"/>
    </row>
    <row r="833" spans="2:20" ht="12.75">
      <c r="B833" s="5"/>
      <c r="T833" s="212"/>
    </row>
    <row r="834" spans="2:20" ht="12.75">
      <c r="B834" s="5"/>
      <c r="T834" s="212"/>
    </row>
    <row r="835" spans="2:20" ht="12.75">
      <c r="B835" s="5"/>
      <c r="T835" s="212"/>
    </row>
    <row r="836" spans="2:20" ht="12.75">
      <c r="B836" s="5"/>
      <c r="T836" s="212"/>
    </row>
    <row r="837" spans="2:20" ht="12.75">
      <c r="B837" s="5"/>
      <c r="T837" s="212"/>
    </row>
    <row r="838" spans="2:20" ht="12.75">
      <c r="B838" s="5"/>
      <c r="T838" s="212"/>
    </row>
    <row r="839" spans="2:20" ht="12.75">
      <c r="B839" s="5"/>
      <c r="T839" s="212"/>
    </row>
    <row r="840" spans="2:20" ht="12.75">
      <c r="B840" s="5"/>
      <c r="T840" s="212"/>
    </row>
    <row r="841" spans="2:20" ht="12.75">
      <c r="B841" s="5"/>
      <c r="T841" s="212"/>
    </row>
    <row r="842" spans="2:20" ht="12.75">
      <c r="B842" s="5"/>
      <c r="T842" s="212"/>
    </row>
    <row r="843" spans="2:20" ht="12.75">
      <c r="B843" s="5"/>
      <c r="T843" s="212"/>
    </row>
    <row r="844" spans="2:20" ht="12.75">
      <c r="B844" s="5"/>
      <c r="T844" s="212"/>
    </row>
    <row r="845" spans="2:20" ht="12.75">
      <c r="B845" s="5"/>
      <c r="T845" s="212"/>
    </row>
    <row r="846" spans="2:20" ht="12.75">
      <c r="B846" s="5"/>
      <c r="T846" s="212"/>
    </row>
    <row r="847" spans="2:20" ht="12.75">
      <c r="B847" s="5"/>
      <c r="T847" s="212"/>
    </row>
    <row r="848" spans="2:20" ht="12.75">
      <c r="B848" s="5"/>
      <c r="T848" s="212"/>
    </row>
    <row r="849" spans="2:20" ht="12.75">
      <c r="B849" s="5"/>
      <c r="T849" s="212"/>
    </row>
    <row r="850" spans="2:20" ht="12.75">
      <c r="B850" s="5"/>
      <c r="T850" s="212"/>
    </row>
    <row r="851" spans="2:20" ht="12.75">
      <c r="B851" s="5"/>
      <c r="T851" s="212"/>
    </row>
    <row r="852" spans="2:20" ht="12.75">
      <c r="B852" s="5"/>
      <c r="T852" s="212"/>
    </row>
    <row r="853" spans="2:20" ht="12.75">
      <c r="B853" s="5"/>
      <c r="T853" s="212"/>
    </row>
    <row r="854" spans="2:20" ht="12.75">
      <c r="B854" s="5"/>
      <c r="T854" s="212"/>
    </row>
    <row r="855" spans="2:20" ht="12.75">
      <c r="B855" s="5"/>
      <c r="T855" s="212"/>
    </row>
    <row r="856" spans="2:20" ht="12.75">
      <c r="B856" s="5"/>
      <c r="T856" s="212"/>
    </row>
    <row r="857" spans="2:20" ht="12.75">
      <c r="B857" s="5"/>
      <c r="T857" s="212"/>
    </row>
    <row r="858" spans="2:20" ht="12.75">
      <c r="B858" s="5"/>
      <c r="T858" s="212"/>
    </row>
    <row r="859" spans="2:20" ht="12.75">
      <c r="B859" s="5"/>
      <c r="T859" s="212"/>
    </row>
    <row r="860" spans="2:20" ht="12.75">
      <c r="B860" s="5"/>
      <c r="T860" s="212"/>
    </row>
    <row r="861" spans="2:20" ht="12.75">
      <c r="B861" s="5"/>
      <c r="T861" s="212"/>
    </row>
    <row r="862" spans="2:20" ht="12.75">
      <c r="B862" s="5"/>
      <c r="T862" s="212"/>
    </row>
    <row r="863" spans="2:20" ht="12.75">
      <c r="B863" s="5"/>
      <c r="T863" s="212"/>
    </row>
    <row r="864" spans="2:20" ht="12.75">
      <c r="B864" s="5"/>
      <c r="T864" s="212"/>
    </row>
    <row r="865" spans="2:20" ht="12.75">
      <c r="B865" s="5"/>
      <c r="T865" s="212"/>
    </row>
    <row r="866" spans="2:20" ht="12.75">
      <c r="B866" s="5"/>
      <c r="T866" s="212"/>
    </row>
    <row r="867" spans="2:20" ht="12.75">
      <c r="B867" s="5"/>
      <c r="T867" s="212"/>
    </row>
    <row r="868" spans="2:20" ht="12.75">
      <c r="B868" s="5"/>
      <c r="T868" s="212"/>
    </row>
    <row r="869" spans="2:20" ht="12.75">
      <c r="B869" s="5"/>
      <c r="T869" s="212"/>
    </row>
    <row r="870" spans="2:20" ht="12.75">
      <c r="B870" s="5"/>
      <c r="T870" s="212"/>
    </row>
    <row r="871" spans="2:20" ht="12.75">
      <c r="B871" s="5"/>
      <c r="T871" s="212"/>
    </row>
    <row r="872" spans="2:20" ht="12.75">
      <c r="B872" s="5"/>
      <c r="T872" s="212"/>
    </row>
    <row r="873" spans="2:20" ht="12.75">
      <c r="B873" s="5"/>
      <c r="T873" s="212"/>
    </row>
    <row r="874" spans="2:20" ht="12.75">
      <c r="B874" s="5"/>
      <c r="T874" s="212"/>
    </row>
    <row r="875" spans="2:20" ht="12.75">
      <c r="B875" s="5"/>
      <c r="T875" s="212"/>
    </row>
    <row r="876" spans="2:20" ht="12.75">
      <c r="B876" s="5"/>
      <c r="T876" s="212"/>
    </row>
    <row r="877" spans="2:20" ht="12.75">
      <c r="B877" s="5"/>
      <c r="T877" s="212"/>
    </row>
    <row r="878" spans="2:20" ht="12.75">
      <c r="B878" s="5"/>
      <c r="T878" s="212"/>
    </row>
    <row r="879" spans="2:20" ht="12.75">
      <c r="B879" s="5"/>
      <c r="T879" s="212"/>
    </row>
    <row r="880" spans="2:20" ht="12.75">
      <c r="B880" s="5"/>
      <c r="T880" s="212"/>
    </row>
    <row r="881" spans="2:20" ht="12.75">
      <c r="B881" s="5"/>
      <c r="T881" s="212"/>
    </row>
    <row r="882" spans="2:20" ht="12.75">
      <c r="B882" s="5"/>
      <c r="T882" s="212"/>
    </row>
    <row r="883" spans="2:20" ht="12.75">
      <c r="B883" s="5"/>
      <c r="T883" s="212"/>
    </row>
    <row r="884" spans="2:20" ht="12.75">
      <c r="B884" s="5"/>
      <c r="T884" s="212"/>
    </row>
    <row r="885" spans="2:20" ht="12.75">
      <c r="B885" s="5"/>
      <c r="T885" s="212"/>
    </row>
    <row r="886" spans="2:20" ht="12.75">
      <c r="B886" s="5"/>
      <c r="T886" s="212"/>
    </row>
    <row r="887" spans="2:20" ht="12.75">
      <c r="B887" s="5"/>
      <c r="T887" s="212"/>
    </row>
    <row r="888" spans="2:20" ht="12.75">
      <c r="B888" s="5"/>
      <c r="T888" s="212"/>
    </row>
    <row r="889" spans="2:20" ht="12.75">
      <c r="B889" s="5"/>
      <c r="T889" s="212"/>
    </row>
    <row r="890" spans="2:20" ht="12.75">
      <c r="B890" s="5"/>
      <c r="T890" s="212"/>
    </row>
    <row r="891" spans="2:20" ht="12.75">
      <c r="B891" s="5"/>
      <c r="T891" s="212"/>
    </row>
    <row r="892" spans="2:20" ht="12.75">
      <c r="B892" s="5"/>
      <c r="T892" s="212"/>
    </row>
    <row r="893" spans="2:20" ht="12.75">
      <c r="B893" s="5"/>
      <c r="T893" s="212"/>
    </row>
    <row r="894" spans="2:20" ht="12.75">
      <c r="B894" s="5"/>
      <c r="T894" s="212"/>
    </row>
    <row r="895" spans="2:20" ht="12.75">
      <c r="B895" s="5"/>
      <c r="T895" s="212"/>
    </row>
    <row r="896" spans="2:20" ht="12.75">
      <c r="B896" s="5"/>
      <c r="T896" s="212"/>
    </row>
    <row r="897" spans="2:20" ht="12.75">
      <c r="B897" s="5"/>
      <c r="T897" s="212"/>
    </row>
    <row r="898" spans="2:20" ht="12.75">
      <c r="B898" s="5"/>
      <c r="T898" s="212"/>
    </row>
    <row r="899" spans="2:20" ht="12.75">
      <c r="B899" s="5"/>
      <c r="T899" s="212"/>
    </row>
    <row r="900" spans="2:20" ht="12.75">
      <c r="B900" s="5"/>
      <c r="T900" s="212"/>
    </row>
    <row r="901" spans="2:20" ht="12.75">
      <c r="B901" s="5"/>
      <c r="T901" s="212"/>
    </row>
    <row r="902" spans="2:20" ht="12.75">
      <c r="B902" s="5"/>
      <c r="T902" s="212"/>
    </row>
    <row r="903" spans="2:20" ht="12.75">
      <c r="B903" s="5"/>
      <c r="T903" s="212"/>
    </row>
    <row r="904" spans="2:20" ht="12.75">
      <c r="B904" s="5"/>
      <c r="T904" s="212"/>
    </row>
    <row r="905" spans="2:20" ht="12.75">
      <c r="B905" s="5"/>
      <c r="T905" s="212"/>
    </row>
    <row r="906" spans="2:20" ht="12.75">
      <c r="B906" s="5"/>
      <c r="T906" s="212"/>
    </row>
    <row r="907" spans="2:20" ht="12.75">
      <c r="B907" s="5"/>
      <c r="T907" s="212"/>
    </row>
    <row r="908" spans="2:20" ht="12.75">
      <c r="B908" s="5"/>
      <c r="T908" s="212"/>
    </row>
    <row r="909" spans="2:20" ht="12.75">
      <c r="B909" s="5"/>
      <c r="T909" s="212"/>
    </row>
    <row r="910" spans="2:20" ht="12.75">
      <c r="B910" s="5"/>
      <c r="T910" s="212"/>
    </row>
    <row r="911" spans="2:20" ht="12.75">
      <c r="B911" s="5"/>
      <c r="T911" s="212"/>
    </row>
    <row r="912" spans="2:20" ht="12.75">
      <c r="B912" s="5"/>
      <c r="T912" s="212"/>
    </row>
    <row r="913" spans="2:20" ht="12.75">
      <c r="B913" s="5"/>
      <c r="T913" s="212"/>
    </row>
    <row r="914" spans="2:20" ht="12.75">
      <c r="B914" s="5"/>
      <c r="T914" s="212"/>
    </row>
    <row r="915" spans="2:20" ht="12.75">
      <c r="B915" s="5"/>
      <c r="T915" s="212"/>
    </row>
    <row r="916" spans="2:20" ht="12.75">
      <c r="B916" s="5"/>
      <c r="T916" s="212"/>
    </row>
    <row r="917" spans="2:20" ht="12.75">
      <c r="B917" s="5"/>
      <c r="T917" s="212"/>
    </row>
    <row r="918" spans="2:20" ht="12.75">
      <c r="B918" s="5"/>
      <c r="T918" s="212"/>
    </row>
    <row r="919" spans="2:20" ht="12.75">
      <c r="B919" s="5"/>
      <c r="T919" s="212"/>
    </row>
    <row r="920" spans="2:20" ht="12.75">
      <c r="B920" s="5"/>
      <c r="T920" s="212"/>
    </row>
    <row r="921" spans="2:20" ht="12.75">
      <c r="B921" s="5"/>
      <c r="T921" s="212"/>
    </row>
    <row r="922" spans="2:20" ht="12.75">
      <c r="B922" s="5"/>
      <c r="T922" s="212"/>
    </row>
    <row r="923" spans="2:20" ht="12.75">
      <c r="B923" s="5"/>
      <c r="T923" s="212"/>
    </row>
    <row r="924" spans="2:20" ht="12.75">
      <c r="B924" s="5"/>
      <c r="T924" s="212"/>
    </row>
    <row r="925" spans="2:20" ht="12.75">
      <c r="B925" s="5"/>
      <c r="T925" s="212"/>
    </row>
    <row r="926" spans="2:20" ht="12.75">
      <c r="B926" s="5"/>
      <c r="T926" s="212"/>
    </row>
    <row r="927" spans="2:20" ht="12.75">
      <c r="B927" s="5"/>
      <c r="T927" s="212"/>
    </row>
    <row r="928" spans="2:20" ht="12.75">
      <c r="B928" s="5"/>
      <c r="T928" s="212"/>
    </row>
    <row r="929" spans="2:20" ht="12.75">
      <c r="B929" s="5"/>
      <c r="T929" s="212"/>
    </row>
    <row r="930" spans="2:20" ht="12.75">
      <c r="B930" s="5"/>
      <c r="T930" s="212"/>
    </row>
    <row r="931" spans="2:20" ht="12.75">
      <c r="B931" s="5"/>
      <c r="T931" s="212"/>
    </row>
    <row r="932" spans="2:20" ht="12.75">
      <c r="B932" s="5"/>
      <c r="T932" s="212"/>
    </row>
    <row r="933" spans="2:20" ht="12.75">
      <c r="B933" s="5"/>
      <c r="T933" s="212"/>
    </row>
    <row r="934" spans="2:20" ht="12.75">
      <c r="B934" s="5"/>
      <c r="T934" s="212"/>
    </row>
    <row r="935" spans="2:20" ht="12.75">
      <c r="B935" s="5"/>
      <c r="T935" s="212"/>
    </row>
    <row r="936" spans="2:20" ht="12.75">
      <c r="B936" s="5"/>
      <c r="T936" s="212"/>
    </row>
    <row r="937" spans="2:20" ht="12.75">
      <c r="B937" s="5"/>
      <c r="T937" s="212"/>
    </row>
    <row r="938" spans="2:20" ht="12.75">
      <c r="B938" s="5"/>
      <c r="T938" s="212"/>
    </row>
    <row r="939" spans="2:20" ht="12.75">
      <c r="B939" s="5"/>
      <c r="T939" s="212"/>
    </row>
    <row r="940" spans="2:20" ht="12.75">
      <c r="B940" s="5"/>
      <c r="T940" s="212"/>
    </row>
    <row r="941" spans="2:20" ht="12.75">
      <c r="B941" s="5"/>
      <c r="T941" s="212"/>
    </row>
    <row r="942" spans="2:20" ht="12.75">
      <c r="B942" s="5"/>
      <c r="T942" s="212"/>
    </row>
    <row r="943" spans="2:20" ht="12.75">
      <c r="B943" s="5"/>
      <c r="T943" s="212"/>
    </row>
    <row r="944" spans="2:20" ht="12.75">
      <c r="B944" s="5"/>
      <c r="T944" s="212"/>
    </row>
    <row r="945" spans="2:20" ht="12.75">
      <c r="B945" s="5"/>
      <c r="T945" s="212"/>
    </row>
    <row r="946" spans="2:20" ht="12.75">
      <c r="B946" s="5"/>
      <c r="T946" s="212"/>
    </row>
    <row r="947" spans="2:20" ht="12.75">
      <c r="B947" s="5"/>
      <c r="T947" s="212"/>
    </row>
    <row r="948" spans="2:20" ht="12.75">
      <c r="B948" s="5"/>
      <c r="T948" s="212"/>
    </row>
    <row r="949" spans="2:20" ht="12.75">
      <c r="B949" s="5"/>
      <c r="T949" s="212"/>
    </row>
    <row r="950" spans="2:20" ht="12.75">
      <c r="B950" s="5"/>
      <c r="T950" s="212"/>
    </row>
    <row r="951" spans="2:20" ht="12.75">
      <c r="B951" s="5"/>
      <c r="T951" s="212"/>
    </row>
    <row r="952" spans="2:20" ht="12.75">
      <c r="B952" s="5"/>
      <c r="T952" s="212"/>
    </row>
    <row r="953" spans="2:20" ht="12.75">
      <c r="B953" s="5"/>
      <c r="T953" s="212"/>
    </row>
    <row r="954" spans="2:20" ht="12.75">
      <c r="B954" s="5"/>
      <c r="T954" s="212"/>
    </row>
    <row r="955" spans="2:20" ht="12.75">
      <c r="B955" s="5"/>
      <c r="T955" s="212"/>
    </row>
    <row r="956" spans="2:20" ht="12.75">
      <c r="B956" s="5"/>
      <c r="T956" s="212"/>
    </row>
    <row r="957" spans="2:20" ht="12.75">
      <c r="B957" s="5"/>
      <c r="T957" s="212"/>
    </row>
    <row r="958" spans="2:20" ht="12.75">
      <c r="B958" s="5"/>
      <c r="T958" s="212"/>
    </row>
    <row r="959" spans="2:20" ht="12.75">
      <c r="B959" s="5"/>
      <c r="T959" s="212"/>
    </row>
    <row r="960" spans="2:20" ht="12.75">
      <c r="B960" s="5"/>
      <c r="T960" s="212"/>
    </row>
    <row r="961" spans="2:20" ht="12.75">
      <c r="B961" s="5"/>
      <c r="T961" s="212"/>
    </row>
    <row r="962" spans="2:20" ht="12.75">
      <c r="B962" s="5"/>
      <c r="T962" s="212"/>
    </row>
    <row r="963" spans="2:20" ht="12.75">
      <c r="B963" s="5"/>
      <c r="T963" s="212"/>
    </row>
    <row r="964" spans="2:20" ht="12.75">
      <c r="B964" s="5"/>
      <c r="T964" s="212"/>
    </row>
    <row r="965" spans="2:20" ht="12.75">
      <c r="B965" s="5"/>
      <c r="T965" s="212"/>
    </row>
    <row r="966" spans="2:20" ht="12.75">
      <c r="B966" s="5"/>
      <c r="T966" s="212"/>
    </row>
    <row r="967" spans="2:20" ht="12.75">
      <c r="B967" s="5"/>
      <c r="T967" s="212"/>
    </row>
    <row r="968" spans="2:20" ht="12.75">
      <c r="B968" s="5"/>
      <c r="T968" s="212"/>
    </row>
    <row r="969" spans="2:20" ht="12.75">
      <c r="B969" s="5"/>
      <c r="T969" s="212"/>
    </row>
    <row r="970" spans="2:20" ht="12.75">
      <c r="B970" s="5"/>
      <c r="T970" s="212"/>
    </row>
    <row r="971" spans="2:20" ht="12.75">
      <c r="B971" s="5"/>
      <c r="T971" s="212"/>
    </row>
    <row r="972" spans="2:20" ht="12.75">
      <c r="B972" s="5"/>
      <c r="T972" s="212"/>
    </row>
    <row r="973" spans="2:20" ht="12.75">
      <c r="B973" s="5"/>
      <c r="T973" s="212"/>
    </row>
    <row r="974" spans="2:20" ht="12.75">
      <c r="B974" s="5"/>
      <c r="T974" s="212"/>
    </row>
    <row r="975" spans="2:20" ht="12.75">
      <c r="B975" s="5"/>
      <c r="T975" s="212"/>
    </row>
    <row r="976" spans="2:20" ht="12.75">
      <c r="B976" s="5"/>
      <c r="T976" s="212"/>
    </row>
    <row r="977" spans="2:20" ht="12.75">
      <c r="B977" s="5"/>
      <c r="T977" s="212"/>
    </row>
    <row r="978" spans="2:20" ht="12.75">
      <c r="B978" s="5"/>
      <c r="T978" s="212"/>
    </row>
    <row r="979" spans="2:20" ht="12.75">
      <c r="B979" s="5"/>
      <c r="T979" s="212"/>
    </row>
    <row r="980" spans="2:20" ht="12.75">
      <c r="B980" s="5"/>
      <c r="T980" s="212"/>
    </row>
    <row r="981" spans="2:20" ht="12.75">
      <c r="B981" s="5"/>
      <c r="T981" s="212"/>
    </row>
    <row r="982" spans="2:20" ht="12.75">
      <c r="B982" s="5"/>
      <c r="T982" s="212"/>
    </row>
    <row r="983" spans="2:20" ht="12.75">
      <c r="B983" s="5"/>
      <c r="T983" s="212"/>
    </row>
    <row r="984" spans="2:20" ht="12.75">
      <c r="B984" s="5"/>
      <c r="T984" s="212"/>
    </row>
    <row r="985" spans="2:20" ht="12.75">
      <c r="B985" s="5"/>
      <c r="T985" s="212"/>
    </row>
    <row r="986" spans="2:20" ht="12.75">
      <c r="B986" s="5"/>
      <c r="T986" s="212"/>
    </row>
    <row r="987" spans="2:20" ht="12.75">
      <c r="B987" s="5"/>
      <c r="T987" s="212"/>
    </row>
    <row r="988" spans="2:20" ht="12.75">
      <c r="B988" s="5"/>
      <c r="T988" s="212"/>
    </row>
    <row r="989" spans="2:20" ht="12.75">
      <c r="B989" s="5"/>
      <c r="T989" s="212"/>
    </row>
    <row r="990" spans="2:20" ht="12.75">
      <c r="B990" s="5"/>
      <c r="T990" s="212"/>
    </row>
    <row r="991" spans="2:20" ht="12.75">
      <c r="B991" s="5"/>
      <c r="T991" s="212"/>
    </row>
    <row r="992" spans="2:20" ht="12.75">
      <c r="B992" s="5"/>
      <c r="T992" s="212"/>
    </row>
    <row r="993" spans="2:20" ht="12.75">
      <c r="B993" s="5"/>
      <c r="T993" s="212"/>
    </row>
    <row r="994" spans="2:20" ht="12.75">
      <c r="B994" s="5"/>
      <c r="T994" s="212"/>
    </row>
    <row r="995" spans="2:20" ht="12.75">
      <c r="B995" s="5"/>
      <c r="T995" s="212"/>
    </row>
    <row r="996" spans="2:20" ht="12.75">
      <c r="B996" s="5"/>
      <c r="T996" s="212"/>
    </row>
    <row r="997" spans="2:20" ht="12.75">
      <c r="B997" s="5"/>
      <c r="T997" s="212"/>
    </row>
    <row r="998" spans="2:20" ht="12.75">
      <c r="B998" s="5"/>
      <c r="T998" s="212"/>
    </row>
    <row r="999" spans="2:20" ht="12.75">
      <c r="B999" s="5"/>
      <c r="T999" s="212"/>
    </row>
    <row r="1000" spans="2:20" ht="12.75">
      <c r="B1000" s="5"/>
      <c r="T1000" s="212"/>
    </row>
    <row r="1001" spans="2:20" ht="12.75">
      <c r="B1001" s="5"/>
      <c r="T1001" s="212"/>
    </row>
    <row r="1002" spans="2:20" ht="12.75">
      <c r="B1002" s="5"/>
      <c r="T1002" s="212"/>
    </row>
    <row r="1003" spans="2:20" ht="12.75">
      <c r="B1003" s="5"/>
      <c r="T1003" s="212"/>
    </row>
    <row r="1004" spans="2:20" ht="12.75">
      <c r="B1004" s="5"/>
      <c r="T1004" s="212"/>
    </row>
    <row r="1005" spans="2:20" ht="12.75">
      <c r="B1005" s="5"/>
      <c r="T1005" s="212"/>
    </row>
    <row r="1006" spans="2:20" ht="12.75">
      <c r="B1006" s="5"/>
      <c r="T1006" s="212"/>
    </row>
    <row r="1007" spans="2:20" ht="12.75">
      <c r="B1007" s="5"/>
      <c r="T1007" s="212"/>
    </row>
    <row r="1008" spans="2:20" ht="12.75">
      <c r="B1008" s="5"/>
      <c r="T1008" s="212"/>
    </row>
    <row r="1009" spans="2:20" ht="12.75">
      <c r="B1009" s="5"/>
      <c r="T1009" s="212"/>
    </row>
    <row r="1010" spans="2:20" ht="12.75">
      <c r="B1010" s="5"/>
      <c r="T1010" s="212"/>
    </row>
    <row r="1011" spans="2:20" ht="12.75">
      <c r="B1011" s="5"/>
      <c r="T1011" s="212"/>
    </row>
    <row r="1012" spans="2:20" ht="12.75">
      <c r="B1012" s="5"/>
      <c r="T1012" s="212"/>
    </row>
    <row r="1013" spans="2:20" ht="12.75">
      <c r="B1013" s="5"/>
      <c r="T1013" s="212"/>
    </row>
    <row r="1014" spans="2:20" ht="12.75">
      <c r="B1014" s="5"/>
      <c r="T1014" s="212"/>
    </row>
    <row r="1015" spans="2:20" ht="12.75">
      <c r="B1015" s="5"/>
      <c r="T1015" s="212"/>
    </row>
    <row r="1016" spans="2:20" ht="12.75">
      <c r="B1016" s="5"/>
      <c r="T1016" s="212"/>
    </row>
    <row r="1017" spans="2:20" ht="12.75">
      <c r="B1017" s="5"/>
      <c r="T1017" s="212"/>
    </row>
    <row r="1018" spans="2:20" ht="12.75">
      <c r="B1018" s="5"/>
      <c r="T1018" s="212"/>
    </row>
    <row r="1019" spans="2:20" ht="12.75">
      <c r="B1019" s="5"/>
      <c r="T1019" s="212"/>
    </row>
    <row r="1020" spans="2:20" ht="12.75">
      <c r="B1020" s="5"/>
      <c r="T1020" s="212"/>
    </row>
    <row r="1021" spans="2:20" ht="12.75">
      <c r="B1021" s="5"/>
      <c r="T1021" s="212"/>
    </row>
    <row r="1022" spans="2:20" ht="12.75">
      <c r="B1022" s="5"/>
      <c r="T1022" s="212"/>
    </row>
    <row r="1023" spans="2:20" ht="12.75">
      <c r="B1023" s="5"/>
      <c r="T1023" s="212"/>
    </row>
    <row r="1024" spans="2:20" ht="12.75">
      <c r="B1024" s="5"/>
      <c r="T1024" s="212"/>
    </row>
    <row r="1025" spans="2:20" ht="12.75">
      <c r="B1025" s="5"/>
      <c r="T1025" s="212"/>
    </row>
    <row r="1026" spans="2:20" ht="12.75">
      <c r="B1026" s="5"/>
      <c r="T1026" s="212"/>
    </row>
    <row r="1027" spans="2:20" ht="12.75">
      <c r="B1027" s="5"/>
      <c r="T1027" s="212"/>
    </row>
    <row r="1028" spans="2:20" ht="12.75">
      <c r="B1028" s="5"/>
      <c r="T1028" s="212"/>
    </row>
    <row r="1029" spans="2:20" ht="12.75">
      <c r="B1029" s="5"/>
      <c r="T1029" s="212"/>
    </row>
    <row r="1030" spans="2:20" ht="12.75">
      <c r="B1030" s="5"/>
      <c r="T1030" s="212"/>
    </row>
    <row r="1031" spans="2:20" ht="12.75">
      <c r="B1031" s="5"/>
      <c r="T1031" s="212"/>
    </row>
    <row r="1032" spans="2:20" ht="12.75">
      <c r="B1032" s="5"/>
      <c r="T1032" s="212"/>
    </row>
    <row r="1033" spans="2:20" ht="12.75">
      <c r="B1033" s="5"/>
      <c r="T1033" s="212"/>
    </row>
    <row r="1034" spans="2:20" ht="12.75">
      <c r="B1034" s="5"/>
      <c r="T1034" s="212"/>
    </row>
    <row r="1035" spans="2:20" ht="12.75">
      <c r="B1035" s="5"/>
      <c r="T1035" s="212"/>
    </row>
    <row r="1036" spans="2:20" ht="12.75">
      <c r="B1036" s="5"/>
      <c r="T1036" s="212"/>
    </row>
    <row r="1037" spans="2:20" ht="12.75">
      <c r="B1037" s="5"/>
      <c r="T1037" s="212"/>
    </row>
    <row r="1038" spans="2:20" ht="12.75">
      <c r="B1038" s="5"/>
      <c r="T1038" s="212"/>
    </row>
    <row r="1039" spans="2:20" ht="12.75">
      <c r="B1039" s="5"/>
      <c r="T1039" s="212"/>
    </row>
    <row r="1040" spans="2:20" ht="12.75">
      <c r="B1040" s="5"/>
      <c r="T1040" s="212"/>
    </row>
    <row r="1041" spans="2:20" ht="12.75">
      <c r="B1041" s="5"/>
      <c r="T1041" s="212"/>
    </row>
    <row r="1042" spans="2:20" ht="12.75">
      <c r="B1042" s="5"/>
      <c r="T1042" s="212"/>
    </row>
    <row r="1043" spans="2:20" ht="12.75">
      <c r="B1043" s="5"/>
      <c r="T1043" s="212"/>
    </row>
    <row r="1044" spans="2:20" ht="12.75">
      <c r="B1044" s="5"/>
      <c r="T1044" s="212"/>
    </row>
    <row r="1045" spans="2:20" ht="12.75">
      <c r="B1045" s="5"/>
      <c r="T1045" s="212"/>
    </row>
    <row r="1046" spans="2:20" ht="12.75">
      <c r="B1046" s="5"/>
      <c r="T1046" s="212"/>
    </row>
    <row r="1047" spans="2:20" ht="12.75">
      <c r="B1047" s="5"/>
      <c r="T1047" s="212"/>
    </row>
    <row r="1048" spans="2:20" ht="12.75">
      <c r="B1048" s="5"/>
      <c r="T1048" s="212"/>
    </row>
    <row r="1049" spans="2:20" ht="12.75">
      <c r="B1049" s="5"/>
      <c r="T1049" s="212"/>
    </row>
    <row r="1050" spans="2:20" ht="12.75">
      <c r="B1050" s="5"/>
      <c r="T1050" s="212"/>
    </row>
    <row r="1051" spans="2:20" ht="12.75">
      <c r="B1051" s="5"/>
      <c r="T1051" s="212"/>
    </row>
    <row r="1052" spans="2:20" ht="12.75">
      <c r="B1052" s="5"/>
      <c r="T1052" s="212"/>
    </row>
    <row r="1053" spans="2:20" ht="12.75">
      <c r="B1053" s="5"/>
      <c r="T1053" s="212"/>
    </row>
    <row r="1054" spans="2:20" ht="12.75">
      <c r="B1054" s="5"/>
      <c r="T1054" s="212"/>
    </row>
    <row r="1055" spans="2:20" ht="12.75">
      <c r="B1055" s="5"/>
      <c r="T1055" s="212"/>
    </row>
    <row r="1056" spans="2:20" ht="12.75">
      <c r="B1056" s="5"/>
      <c r="T1056" s="212"/>
    </row>
    <row r="1057" spans="2:20" ht="12.75">
      <c r="B1057" s="5"/>
      <c r="T1057" s="212"/>
    </row>
    <row r="1058" spans="2:20" ht="12.75">
      <c r="B1058" s="5"/>
      <c r="T1058" s="212"/>
    </row>
    <row r="1059" spans="2:20" ht="12.75">
      <c r="B1059" s="5"/>
      <c r="T1059" s="212"/>
    </row>
    <row r="1060" spans="2:20" ht="12.75">
      <c r="B1060" s="5"/>
      <c r="T1060" s="212"/>
    </row>
    <row r="1061" spans="2:20" ht="12.75">
      <c r="B1061" s="5"/>
      <c r="T1061" s="212"/>
    </row>
    <row r="1062" spans="2:20" ht="12.75">
      <c r="B1062" s="5"/>
      <c r="T1062" s="212"/>
    </row>
    <row r="1063" spans="2:20" ht="12.75">
      <c r="B1063" s="5"/>
      <c r="T1063" s="212"/>
    </row>
    <row r="1064" spans="2:20" ht="12.75">
      <c r="B1064" s="5"/>
      <c r="T1064" s="212"/>
    </row>
    <row r="1065" spans="2:20" ht="12.75">
      <c r="B1065" s="5"/>
      <c r="T1065" s="212"/>
    </row>
    <row r="1066" spans="2:20" ht="12.75">
      <c r="B1066" s="5"/>
      <c r="T1066" s="212"/>
    </row>
    <row r="1067" spans="2:20" ht="12.75">
      <c r="B1067" s="5"/>
      <c r="T1067" s="212"/>
    </row>
    <row r="1068" spans="2:20" ht="12.75">
      <c r="B1068" s="5"/>
      <c r="T1068" s="212"/>
    </row>
    <row r="1069" spans="2:20" ht="12.75">
      <c r="B1069" s="5"/>
      <c r="T1069" s="212"/>
    </row>
    <row r="1070" spans="2:20" ht="12.75">
      <c r="B1070" s="5"/>
      <c r="T1070" s="212"/>
    </row>
    <row r="1071" spans="2:20" ht="12.75">
      <c r="B1071" s="5"/>
      <c r="T1071" s="212"/>
    </row>
    <row r="1072" spans="2:20" ht="12.75">
      <c r="B1072" s="5"/>
      <c r="T1072" s="212"/>
    </row>
    <row r="1073" spans="2:20" ht="12.75">
      <c r="B1073" s="5"/>
      <c r="T1073" s="212"/>
    </row>
    <row r="1074" spans="2:20" ht="12.75">
      <c r="B1074" s="5"/>
      <c r="T1074" s="212"/>
    </row>
    <row r="1075" spans="2:20" ht="12.75">
      <c r="B1075" s="5"/>
      <c r="T1075" s="212"/>
    </row>
    <row r="1076" spans="2:20" ht="12.75">
      <c r="B1076" s="5"/>
      <c r="T1076" s="212"/>
    </row>
    <row r="1077" spans="2:20" ht="12.75">
      <c r="B1077" s="5"/>
      <c r="T1077" s="212"/>
    </row>
    <row r="1078" spans="2:20" ht="12.75">
      <c r="B1078" s="5"/>
      <c r="T1078" s="212"/>
    </row>
    <row r="1079" spans="2:20" ht="12.75">
      <c r="B1079" s="5"/>
      <c r="T1079" s="212"/>
    </row>
    <row r="1080" spans="2:20" ht="12.75">
      <c r="B1080" s="5"/>
      <c r="T1080" s="212"/>
    </row>
    <row r="1081" spans="2:20" ht="12.75">
      <c r="B1081" s="5"/>
      <c r="T1081" s="212"/>
    </row>
    <row r="1082" spans="2:20" ht="12.75">
      <c r="B1082" s="5"/>
      <c r="T1082" s="212"/>
    </row>
    <row r="1083" spans="2:20" ht="12.75">
      <c r="B1083" s="5"/>
      <c r="T1083" s="212"/>
    </row>
    <row r="1084" spans="2:20" ht="12.75">
      <c r="B1084" s="5"/>
      <c r="T1084" s="212"/>
    </row>
    <row r="1085" spans="2:20" ht="12.75">
      <c r="B1085" s="5"/>
      <c r="T1085" s="212"/>
    </row>
    <row r="1086" spans="2:20" ht="12.75">
      <c r="B1086" s="5"/>
      <c r="T1086" s="212"/>
    </row>
    <row r="1087" spans="2:20" ht="12.75">
      <c r="B1087" s="5"/>
      <c r="T1087" s="212"/>
    </row>
    <row r="1088" spans="2:20" ht="12.75">
      <c r="B1088" s="5"/>
      <c r="T1088" s="212"/>
    </row>
    <row r="1089" spans="2:20" ht="12.75">
      <c r="B1089" s="5"/>
      <c r="T1089" s="212"/>
    </row>
    <row r="1090" spans="2:20" ht="12.75">
      <c r="B1090" s="5"/>
      <c r="T1090" s="212"/>
    </row>
    <row r="1091" spans="2:20" ht="12.75">
      <c r="B1091" s="5"/>
      <c r="T1091" s="212"/>
    </row>
    <row r="1092" spans="2:20" ht="12.75">
      <c r="B1092" s="5"/>
      <c r="T1092" s="212"/>
    </row>
    <row r="1093" spans="2:20" ht="12.75">
      <c r="B1093" s="5"/>
      <c r="T1093" s="212"/>
    </row>
    <row r="1094" spans="2:20" ht="12.75">
      <c r="B1094" s="5"/>
      <c r="T1094" s="212"/>
    </row>
    <row r="1095" spans="2:20" ht="12.75">
      <c r="B1095" s="5"/>
      <c r="T1095" s="212"/>
    </row>
    <row r="1096" spans="2:20" ht="12.75">
      <c r="B1096" s="5"/>
      <c r="T1096" s="212"/>
    </row>
    <row r="1097" spans="2:20" ht="12.75">
      <c r="B1097" s="5"/>
      <c r="T1097" s="212"/>
    </row>
    <row r="1098" spans="2:20" ht="12.75">
      <c r="B1098" s="5"/>
      <c r="T1098" s="212"/>
    </row>
    <row r="1099" spans="2:20" ht="12.75">
      <c r="B1099" s="5"/>
      <c r="T1099" s="212"/>
    </row>
    <row r="1100" spans="2:20" ht="12.75">
      <c r="B1100" s="5"/>
      <c r="T1100" s="212"/>
    </row>
    <row r="1101" spans="2:20" ht="12.75">
      <c r="B1101" s="5"/>
      <c r="T1101" s="212"/>
    </row>
    <row r="1102" spans="2:20" ht="12.75">
      <c r="B1102" s="5"/>
      <c r="T1102" s="212"/>
    </row>
    <row r="1103" spans="2:20" ht="12.75">
      <c r="B1103" s="5"/>
      <c r="T1103" s="212"/>
    </row>
    <row r="1104" spans="2:20" ht="12.75">
      <c r="B1104" s="5"/>
      <c r="T1104" s="212"/>
    </row>
    <row r="1105" spans="2:20" ht="12.75">
      <c r="B1105" s="5"/>
      <c r="T1105" s="212"/>
    </row>
    <row r="1106" spans="2:20" ht="12.75">
      <c r="B1106" s="5"/>
      <c r="T1106" s="212"/>
    </row>
    <row r="1107" spans="2:20" ht="12.75">
      <c r="B1107" s="5"/>
      <c r="T1107" s="212"/>
    </row>
    <row r="1108" spans="2:20" ht="12.75">
      <c r="B1108" s="5"/>
      <c r="T1108" s="212"/>
    </row>
    <row r="1109" spans="2:20" ht="12.75">
      <c r="B1109" s="5"/>
      <c r="T1109" s="212"/>
    </row>
    <row r="1110" spans="2:20" ht="12.75">
      <c r="B1110" s="5"/>
      <c r="T1110" s="212"/>
    </row>
    <row r="1111" spans="2:20" ht="12.75">
      <c r="B1111" s="5"/>
      <c r="T1111" s="212"/>
    </row>
    <row r="1112" spans="2:20" ht="12.75">
      <c r="B1112" s="5"/>
      <c r="T1112" s="212"/>
    </row>
    <row r="1113" spans="2:20" ht="12.75">
      <c r="B1113" s="5"/>
      <c r="T1113" s="212"/>
    </row>
    <row r="1114" spans="2:20" ht="12.75">
      <c r="B1114" s="5"/>
      <c r="T1114" s="212"/>
    </row>
    <row r="1115" spans="2:20" ht="12.75">
      <c r="B1115" s="5"/>
      <c r="T1115" s="212"/>
    </row>
    <row r="1116" spans="2:20" ht="12.75">
      <c r="B1116" s="5"/>
      <c r="T1116" s="212"/>
    </row>
    <row r="1117" spans="2:20" ht="12.75">
      <c r="B1117" s="5"/>
      <c r="T1117" s="212"/>
    </row>
    <row r="1118" spans="2:20" ht="12.75">
      <c r="B1118" s="5"/>
      <c r="T1118" s="212"/>
    </row>
    <row r="1119" spans="2:20" ht="12.75">
      <c r="B1119" s="5"/>
      <c r="T1119" s="212"/>
    </row>
    <row r="1120" spans="2:20" ht="12.75">
      <c r="B1120" s="5"/>
      <c r="T1120" s="212"/>
    </row>
    <row r="1121" spans="2:20" ht="12.75">
      <c r="B1121" s="5"/>
      <c r="T1121" s="212"/>
    </row>
    <row r="1122" spans="2:20" ht="12.75">
      <c r="B1122" s="5"/>
      <c r="T1122" s="212"/>
    </row>
    <row r="1123" spans="2:20" ht="12.75">
      <c r="B1123" s="5"/>
      <c r="T1123" s="212"/>
    </row>
    <row r="1124" spans="2:20" ht="12.75">
      <c r="B1124" s="5"/>
      <c r="T1124" s="212"/>
    </row>
    <row r="1125" spans="2:20" ht="12.75">
      <c r="B1125" s="5"/>
      <c r="T1125" s="212"/>
    </row>
    <row r="1126" spans="2:20" ht="12.75">
      <c r="B1126" s="5"/>
      <c r="T1126" s="212"/>
    </row>
    <row r="1127" spans="2:20" ht="12.75">
      <c r="B1127" s="5"/>
      <c r="T1127" s="212"/>
    </row>
    <row r="1128" spans="2:20" ht="12.75">
      <c r="B1128" s="5"/>
      <c r="T1128" s="212"/>
    </row>
    <row r="1129" spans="2:20" ht="12.75">
      <c r="B1129" s="5"/>
      <c r="T1129" s="212"/>
    </row>
    <row r="1130" spans="2:20" ht="12.75">
      <c r="B1130" s="5"/>
      <c r="T1130" s="212"/>
    </row>
    <row r="1131" spans="2:20" ht="12.75">
      <c r="B1131" s="5"/>
      <c r="T1131" s="212"/>
    </row>
    <row r="1132" spans="2:20" ht="12.75">
      <c r="B1132" s="5"/>
      <c r="T1132" s="212"/>
    </row>
    <row r="1133" spans="2:20" ht="12.75">
      <c r="B1133" s="5"/>
      <c r="T1133" s="212"/>
    </row>
    <row r="1134" spans="2:20" ht="12.75">
      <c r="B1134" s="5"/>
      <c r="T1134" s="212"/>
    </row>
    <row r="1135" spans="2:20" ht="12.75">
      <c r="B1135" s="5"/>
      <c r="T1135" s="212"/>
    </row>
    <row r="1136" spans="2:20" ht="12.75">
      <c r="B1136" s="5"/>
      <c r="T1136" s="212"/>
    </row>
    <row r="1137" spans="2:20" ht="12.75">
      <c r="B1137" s="5"/>
      <c r="T1137" s="212"/>
    </row>
    <row r="1138" spans="2:20" ht="12.75">
      <c r="B1138" s="5"/>
      <c r="T1138" s="212"/>
    </row>
    <row r="1139" spans="2:20" ht="12.75">
      <c r="B1139" s="5"/>
      <c r="T1139" s="212"/>
    </row>
    <row r="1140" spans="2:20" ht="12.75">
      <c r="B1140" s="5"/>
      <c r="T1140" s="212"/>
    </row>
    <row r="1141" spans="2:20" ht="12.75">
      <c r="B1141" s="5"/>
      <c r="T1141" s="212"/>
    </row>
    <row r="1142" spans="2:20" ht="12.75">
      <c r="B1142" s="5"/>
      <c r="T1142" s="212"/>
    </row>
    <row r="1143" spans="2:20" ht="12.75">
      <c r="B1143" s="5"/>
      <c r="T1143" s="212"/>
    </row>
    <row r="1144" spans="2:20" ht="12.75">
      <c r="B1144" s="5"/>
      <c r="T1144" s="212"/>
    </row>
    <row r="1145" spans="2:20" ht="12.75">
      <c r="B1145" s="5"/>
      <c r="T1145" s="212"/>
    </row>
    <row r="1146" spans="2:20" ht="12.75">
      <c r="B1146" s="5"/>
      <c r="T1146" s="212"/>
    </row>
    <row r="1147" spans="2:20" ht="12.75">
      <c r="B1147" s="5"/>
      <c r="T1147" s="212"/>
    </row>
    <row r="1148" spans="2:20" ht="12.75">
      <c r="B1148" s="5"/>
      <c r="T1148" s="212"/>
    </row>
    <row r="1149" spans="2:20" ht="12.75">
      <c r="B1149" s="5"/>
      <c r="T1149" s="212"/>
    </row>
    <row r="1150" spans="2:20" ht="12.75">
      <c r="B1150" s="5"/>
      <c r="T1150" s="212"/>
    </row>
    <row r="1151" spans="2:20" ht="12.75">
      <c r="B1151" s="5"/>
      <c r="T1151" s="212"/>
    </row>
    <row r="1152" spans="2:20" ht="12.75">
      <c r="B1152" s="5"/>
      <c r="T1152" s="212"/>
    </row>
    <row r="1153" spans="2:20" ht="12.75">
      <c r="B1153" s="5"/>
      <c r="T1153" s="212"/>
    </row>
    <row r="1154" spans="2:20" ht="12.75">
      <c r="B1154" s="5"/>
      <c r="T1154" s="212"/>
    </row>
    <row r="1155" spans="2:20" ht="12.75">
      <c r="B1155" s="5"/>
      <c r="T1155" s="212"/>
    </row>
    <row r="1156" spans="2:20" ht="12.75">
      <c r="B1156" s="5"/>
      <c r="T1156" s="212"/>
    </row>
    <row r="1157" spans="2:20" ht="12.75">
      <c r="B1157" s="5"/>
      <c r="T1157" s="212"/>
    </row>
    <row r="1158" spans="2:20" ht="12.75">
      <c r="B1158" s="5"/>
      <c r="T1158" s="212"/>
    </row>
    <row r="1159" spans="2:20" ht="12.75">
      <c r="B1159" s="5"/>
      <c r="T1159" s="212"/>
    </row>
    <row r="1160" spans="2:20" ht="12.75">
      <c r="B1160" s="5"/>
      <c r="T1160" s="212"/>
    </row>
    <row r="1161" spans="2:20" ht="12.75">
      <c r="B1161" s="5"/>
      <c r="T1161" s="212"/>
    </row>
    <row r="1162" spans="2:20" ht="12.75">
      <c r="B1162" s="5"/>
      <c r="T1162" s="212"/>
    </row>
    <row r="1163" spans="2:20" ht="12.75">
      <c r="B1163" s="5"/>
      <c r="T1163" s="212"/>
    </row>
    <row r="1164" spans="2:20" ht="12.75">
      <c r="B1164" s="5"/>
      <c r="T1164" s="212"/>
    </row>
    <row r="1165" spans="2:20" ht="12.75">
      <c r="B1165" s="5"/>
      <c r="T1165" s="212"/>
    </row>
    <row r="1166" spans="2:20" ht="12.75">
      <c r="B1166" s="5"/>
      <c r="T1166" s="212"/>
    </row>
    <row r="1167" spans="2:20" ht="12.75">
      <c r="B1167" s="5"/>
      <c r="T1167" s="212"/>
    </row>
    <row r="1168" spans="2:20" ht="12.75">
      <c r="B1168" s="5"/>
      <c r="T1168" s="212"/>
    </row>
    <row r="1169" spans="2:20" ht="12.75">
      <c r="B1169" s="5"/>
      <c r="T1169" s="212"/>
    </row>
    <row r="1170" spans="2:20" ht="12.75">
      <c r="B1170" s="5"/>
      <c r="T1170" s="212"/>
    </row>
    <row r="1171" spans="2:20" ht="12.75">
      <c r="B1171" s="5"/>
      <c r="T1171" s="212"/>
    </row>
    <row r="1172" spans="2:20" ht="12.75">
      <c r="B1172" s="5"/>
      <c r="T1172" s="212"/>
    </row>
    <row r="1173" spans="2:20" ht="12.75">
      <c r="B1173" s="5"/>
      <c r="T1173" s="212"/>
    </row>
    <row r="1174" spans="2:20" ht="12.75">
      <c r="B1174" s="5"/>
      <c r="T1174" s="212"/>
    </row>
    <row r="1175" spans="2:20" ht="12.75">
      <c r="B1175" s="5"/>
      <c r="T1175" s="212"/>
    </row>
    <row r="1176" spans="2:20" ht="12.75">
      <c r="B1176" s="5"/>
      <c r="T1176" s="212"/>
    </row>
    <row r="1177" spans="2:20" ht="12.75">
      <c r="B1177" s="5"/>
      <c r="T1177" s="212"/>
    </row>
    <row r="1178" spans="2:20" ht="12.75">
      <c r="B1178" s="5"/>
      <c r="T1178" s="212"/>
    </row>
    <row r="1179" spans="2:20" ht="12.75">
      <c r="B1179" s="5"/>
      <c r="T1179" s="212"/>
    </row>
    <row r="1180" spans="2:20" ht="12.75">
      <c r="B1180" s="5"/>
      <c r="T1180" s="212"/>
    </row>
    <row r="1181" spans="2:20" ht="12.75">
      <c r="B1181" s="5"/>
      <c r="T1181" s="212"/>
    </row>
    <row r="1182" spans="2:20" ht="12.75">
      <c r="B1182" s="5"/>
      <c r="T1182" s="212"/>
    </row>
    <row r="1183" spans="2:20" ht="12.75">
      <c r="B1183" s="5"/>
      <c r="T1183" s="212"/>
    </row>
    <row r="1184" spans="2:20" ht="12.75">
      <c r="B1184" s="5"/>
      <c r="T1184" s="212"/>
    </row>
    <row r="1185" spans="2:20" ht="12.75">
      <c r="B1185" s="5"/>
      <c r="T1185" s="212"/>
    </row>
    <row r="1186" spans="2:20" ht="12.75">
      <c r="B1186" s="5"/>
      <c r="T1186" s="212"/>
    </row>
    <row r="1187" spans="2:20" ht="12.75">
      <c r="B1187" s="5"/>
      <c r="T1187" s="212"/>
    </row>
    <row r="1188" spans="2:20" ht="12.75">
      <c r="B1188" s="5"/>
      <c r="T1188" s="212"/>
    </row>
    <row r="1189" spans="2:20" ht="12.75">
      <c r="B1189" s="5"/>
      <c r="T1189" s="212"/>
    </row>
    <row r="1190" spans="2:20" ht="12.75">
      <c r="B1190" s="5"/>
      <c r="T1190" s="212"/>
    </row>
    <row r="1191" spans="2:20" ht="12.75">
      <c r="B1191" s="5"/>
      <c r="T1191" s="212"/>
    </row>
    <row r="1192" spans="2:20" ht="12.75">
      <c r="B1192" s="5"/>
      <c r="T1192" s="212"/>
    </row>
    <row r="1193" spans="2:20" ht="12.75">
      <c r="B1193" s="5"/>
      <c r="T1193" s="212"/>
    </row>
    <row r="1194" spans="2:20" ht="12.75">
      <c r="B1194" s="5"/>
      <c r="T1194" s="212"/>
    </row>
    <row r="1195" spans="2:20" ht="12.75">
      <c r="B1195" s="5"/>
      <c r="T1195" s="212"/>
    </row>
    <row r="1196" spans="2:20" ht="12.75">
      <c r="B1196" s="5"/>
      <c r="T1196" s="212"/>
    </row>
    <row r="1197" spans="2:20" ht="12.75">
      <c r="B1197" s="5"/>
      <c r="T1197" s="212"/>
    </row>
    <row r="1198" spans="2:20" ht="12.75">
      <c r="B1198" s="5"/>
      <c r="T1198" s="212"/>
    </row>
    <row r="1199" spans="2:20" ht="12.75">
      <c r="B1199" s="5"/>
      <c r="T1199" s="212"/>
    </row>
    <row r="1200" spans="2:20" ht="12.75">
      <c r="B1200" s="5"/>
      <c r="T1200" s="212"/>
    </row>
    <row r="1201" spans="2:20" ht="12.75">
      <c r="B1201" s="5"/>
      <c r="T1201" s="212"/>
    </row>
    <row r="1202" spans="2:20" ht="12.75">
      <c r="B1202" s="5"/>
      <c r="T1202" s="212"/>
    </row>
    <row r="1203" spans="2:20" ht="12.75">
      <c r="B1203" s="5"/>
      <c r="T1203" s="212"/>
    </row>
    <row r="1204" spans="2:20" ht="12.75">
      <c r="B1204" s="5"/>
      <c r="T1204" s="212"/>
    </row>
    <row r="1205" spans="2:20" ht="12.75">
      <c r="B1205" s="5"/>
      <c r="T1205" s="212"/>
    </row>
    <row r="1206" spans="2:20" ht="12.75">
      <c r="B1206" s="5"/>
      <c r="T1206" s="212"/>
    </row>
    <row r="1207" spans="2:20" ht="12.75">
      <c r="B1207" s="5"/>
      <c r="T1207" s="212"/>
    </row>
    <row r="1208" spans="2:20" ht="12.75">
      <c r="B1208" s="5"/>
      <c r="T1208" s="212"/>
    </row>
    <row r="1209" spans="2:20" ht="12.75">
      <c r="B1209" s="5"/>
      <c r="T1209" s="212"/>
    </row>
    <row r="1210" spans="2:20" ht="12.75">
      <c r="B1210" s="5"/>
      <c r="T1210" s="212"/>
    </row>
    <row r="1211" spans="2:20" ht="12.75">
      <c r="B1211" s="5"/>
      <c r="T1211" s="212"/>
    </row>
    <row r="1212" spans="2:20" ht="12.75">
      <c r="B1212" s="5"/>
      <c r="T1212" s="212"/>
    </row>
    <row r="1213" spans="2:20" ht="12.75">
      <c r="B1213" s="5"/>
      <c r="T1213" s="212"/>
    </row>
    <row r="1214" spans="2:20" ht="12.75">
      <c r="B1214" s="5"/>
      <c r="T1214" s="212"/>
    </row>
    <row r="1215" spans="2:20" ht="12.75">
      <c r="B1215" s="5"/>
      <c r="T1215" s="212"/>
    </row>
    <row r="1216" spans="2:20" ht="12.75">
      <c r="B1216" s="5"/>
      <c r="T1216" s="212"/>
    </row>
    <row r="1217" spans="2:20" ht="12.75">
      <c r="B1217" s="5"/>
      <c r="T1217" s="212"/>
    </row>
    <row r="1218" spans="2:20" ht="12.75">
      <c r="B1218" s="5"/>
      <c r="T1218" s="212"/>
    </row>
    <row r="1219" spans="2:20" ht="12.75">
      <c r="B1219" s="5"/>
      <c r="T1219" s="212"/>
    </row>
    <row r="1220" spans="2:20" ht="12.75">
      <c r="B1220" s="5"/>
      <c r="T1220" s="212"/>
    </row>
    <row r="1221" spans="2:20" ht="12.75">
      <c r="B1221" s="5"/>
      <c r="T1221" s="212"/>
    </row>
    <row r="1222" spans="2:20" ht="12.75">
      <c r="B1222" s="5"/>
      <c r="T1222" s="212"/>
    </row>
    <row r="1223" spans="2:20" ht="12.75">
      <c r="B1223" s="5"/>
      <c r="T1223" s="212"/>
    </row>
    <row r="1224" spans="2:20" ht="12.75">
      <c r="B1224" s="5"/>
      <c r="T1224" s="212"/>
    </row>
    <row r="1225" spans="2:20" ht="12.75">
      <c r="B1225" s="5"/>
      <c r="T1225" s="212"/>
    </row>
    <row r="1226" spans="2:20" ht="12.75">
      <c r="B1226" s="5"/>
      <c r="T1226" s="212"/>
    </row>
    <row r="1227" spans="2:20" ht="12.75">
      <c r="B1227" s="5"/>
      <c r="T1227" s="212"/>
    </row>
    <row r="1228" spans="2:20" ht="12.75">
      <c r="B1228" s="5"/>
      <c r="T1228" s="212"/>
    </row>
    <row r="1229" spans="2:20" ht="12.75">
      <c r="B1229" s="5"/>
      <c r="T1229" s="212"/>
    </row>
    <row r="1230" spans="2:20" ht="12.75">
      <c r="B1230" s="5"/>
      <c r="T1230" s="212"/>
    </row>
    <row r="1231" spans="2:20" ht="12.75">
      <c r="B1231" s="5"/>
      <c r="T1231" s="212"/>
    </row>
    <row r="1232" spans="2:20" ht="12.75">
      <c r="B1232" s="5"/>
      <c r="T1232" s="212"/>
    </row>
    <row r="1233" spans="2:20" ht="12.75">
      <c r="B1233" s="5"/>
      <c r="T1233" s="212"/>
    </row>
    <row r="1234" spans="2:20" ht="12.75">
      <c r="B1234" s="5"/>
      <c r="T1234" s="212"/>
    </row>
    <row r="1235" spans="2:20" ht="12.75">
      <c r="B1235" s="5"/>
      <c r="T1235" s="212"/>
    </row>
    <row r="1236" spans="2:20" ht="12.75">
      <c r="B1236" s="5"/>
      <c r="T1236" s="212"/>
    </row>
    <row r="1237" spans="2:20" ht="12.75">
      <c r="B1237" s="5"/>
      <c r="T1237" s="212"/>
    </row>
    <row r="1238" spans="2:20" ht="12.75">
      <c r="B1238" s="5"/>
      <c r="T1238" s="212"/>
    </row>
    <row r="1239" spans="2:20" ht="12.75">
      <c r="B1239" s="5"/>
      <c r="T1239" s="212"/>
    </row>
    <row r="1240" spans="2:20" ht="12.75">
      <c r="B1240" s="5"/>
      <c r="T1240" s="212"/>
    </row>
    <row r="1241" spans="2:20" ht="12.75">
      <c r="B1241" s="5"/>
      <c r="T1241" s="212"/>
    </row>
    <row r="1242" spans="2:20" ht="12.75">
      <c r="B1242" s="5"/>
      <c r="T1242" s="212"/>
    </row>
    <row r="1243" spans="2:20" ht="12.75">
      <c r="B1243" s="5"/>
      <c r="T1243" s="212"/>
    </row>
    <row r="1244" spans="2:20" ht="12.75">
      <c r="B1244" s="5"/>
      <c r="T1244" s="212"/>
    </row>
    <row r="1245" spans="2:20" ht="12.75">
      <c r="B1245" s="5"/>
      <c r="T1245" s="212"/>
    </row>
    <row r="1246" spans="2:20" ht="12.75">
      <c r="B1246" s="5"/>
      <c r="T1246" s="212"/>
    </row>
    <row r="1247" spans="2:20" ht="12.75">
      <c r="B1247" s="5"/>
      <c r="T1247" s="212"/>
    </row>
    <row r="1248" spans="2:20" ht="12.75">
      <c r="B1248" s="5"/>
      <c r="T1248" s="212"/>
    </row>
    <row r="1249" spans="2:20" ht="12.75">
      <c r="B1249" s="5"/>
      <c r="T1249" s="212"/>
    </row>
    <row r="1250" spans="2:20" ht="12.75">
      <c r="B1250" s="5"/>
      <c r="T1250" s="212"/>
    </row>
    <row r="1251" spans="2:20" ht="12.75">
      <c r="B1251" s="5"/>
      <c r="T1251" s="212"/>
    </row>
    <row r="1252" spans="2:20" ht="12.75">
      <c r="B1252" s="5"/>
      <c r="T1252" s="212"/>
    </row>
    <row r="1253" spans="2:20" ht="12.75">
      <c r="B1253" s="5"/>
      <c r="T1253" s="212"/>
    </row>
    <row r="1254" spans="2:20" ht="12.75">
      <c r="B1254" s="5"/>
      <c r="T1254" s="212"/>
    </row>
    <row r="1255" spans="2:20" ht="12.75">
      <c r="B1255" s="5"/>
      <c r="T1255" s="212"/>
    </row>
    <row r="1256" spans="2:20" ht="12.75">
      <c r="B1256" s="5"/>
      <c r="T1256" s="212"/>
    </row>
    <row r="1257" spans="2:20" ht="12.75">
      <c r="B1257" s="5"/>
      <c r="T1257" s="212"/>
    </row>
    <row r="1258" spans="2:20" ht="12.75">
      <c r="B1258" s="5"/>
      <c r="T1258" s="212"/>
    </row>
    <row r="1259" spans="2:20" ht="12.75">
      <c r="B1259" s="5"/>
      <c r="T1259" s="212"/>
    </row>
    <row r="1260" spans="2:20" ht="12.75">
      <c r="B1260" s="5"/>
      <c r="T1260" s="212"/>
    </row>
    <row r="1261" spans="2:20" ht="12.75">
      <c r="B1261" s="5"/>
      <c r="T1261" s="212"/>
    </row>
    <row r="1262" spans="2:20" ht="12.75">
      <c r="B1262" s="5"/>
      <c r="T1262" s="212"/>
    </row>
    <row r="1263" spans="2:20" ht="12.75">
      <c r="B1263" s="5"/>
      <c r="T1263" s="212"/>
    </row>
    <row r="1264" spans="2:20" ht="12.75">
      <c r="B1264" s="5"/>
      <c r="T1264" s="212"/>
    </row>
    <row r="1265" spans="2:20" ht="12.75">
      <c r="B1265" s="5"/>
      <c r="T1265" s="212"/>
    </row>
    <row r="1266" spans="2:20" ht="12.75">
      <c r="B1266" s="5"/>
      <c r="T1266" s="212"/>
    </row>
    <row r="1267" spans="2:20" ht="12.75">
      <c r="B1267" s="5"/>
      <c r="T1267" s="212"/>
    </row>
    <row r="1268" spans="2:20" ht="12.75">
      <c r="B1268" s="5"/>
      <c r="T1268" s="212"/>
    </row>
    <row r="1269" spans="2:20" ht="12.75">
      <c r="B1269" s="5"/>
      <c r="T1269" s="212"/>
    </row>
    <row r="1270" spans="2:20" ht="12.75">
      <c r="B1270" s="5"/>
      <c r="T1270" s="212"/>
    </row>
    <row r="1271" spans="2:20" ht="12.75">
      <c r="B1271" s="5"/>
      <c r="T1271" s="212"/>
    </row>
    <row r="1272" spans="2:20" ht="12.75">
      <c r="B1272" s="5"/>
      <c r="T1272" s="212"/>
    </row>
    <row r="1273" spans="2:20" ht="12.75">
      <c r="B1273" s="5"/>
      <c r="T1273" s="212"/>
    </row>
    <row r="1274" spans="2:20" ht="12.75">
      <c r="B1274" s="5"/>
      <c r="T1274" s="212"/>
    </row>
    <row r="1275" spans="2:20" ht="12.75">
      <c r="B1275" s="5"/>
      <c r="T1275" s="212"/>
    </row>
    <row r="1276" spans="2:20" ht="12.75">
      <c r="B1276" s="5"/>
      <c r="T1276" s="212"/>
    </row>
    <row r="1277" spans="2:20" ht="12.75">
      <c r="B1277" s="5"/>
      <c r="T1277" s="212"/>
    </row>
    <row r="1278" spans="2:20" ht="12.75">
      <c r="B1278" s="5"/>
      <c r="T1278" s="212"/>
    </row>
    <row r="1279" spans="2:20" ht="12.75">
      <c r="B1279" s="5"/>
      <c r="T1279" s="212"/>
    </row>
    <row r="1280" spans="2:20" ht="12.75">
      <c r="B1280" s="5"/>
      <c r="T1280" s="212"/>
    </row>
    <row r="1281" spans="2:20" ht="12.75">
      <c r="B1281" s="5"/>
      <c r="T1281" s="212"/>
    </row>
    <row r="1282" spans="2:20" ht="12.75">
      <c r="B1282" s="5"/>
      <c r="T1282" s="212"/>
    </row>
    <row r="1283" spans="2:20" ht="12.75">
      <c r="B1283" s="5"/>
      <c r="T1283" s="212"/>
    </row>
    <row r="1284" spans="2:20" ht="12.75">
      <c r="B1284" s="5"/>
      <c r="T1284" s="212"/>
    </row>
    <row r="1285" spans="2:20" ht="12.75">
      <c r="B1285" s="5"/>
      <c r="T1285" s="212"/>
    </row>
    <row r="1286" spans="2:20" ht="12.75">
      <c r="B1286" s="5"/>
      <c r="T1286" s="212"/>
    </row>
    <row r="1287" spans="2:20" ht="12.75">
      <c r="B1287" s="5"/>
      <c r="T1287" s="212"/>
    </row>
    <row r="1288" spans="2:20" ht="12.75">
      <c r="B1288" s="5"/>
      <c r="T1288" s="212"/>
    </row>
    <row r="1289" spans="2:20" ht="12.75">
      <c r="B1289" s="5"/>
      <c r="T1289" s="212"/>
    </row>
    <row r="1290" spans="2:20" ht="12.75">
      <c r="B1290" s="5"/>
      <c r="T1290" s="212"/>
    </row>
    <row r="1291" spans="2:20" ht="12.75">
      <c r="B1291" s="5"/>
      <c r="T1291" s="212"/>
    </row>
    <row r="1292" spans="2:20" ht="12.75">
      <c r="B1292" s="5"/>
      <c r="T1292" s="212"/>
    </row>
    <row r="1293" spans="2:20" ht="12.75">
      <c r="B1293" s="5"/>
      <c r="T1293" s="212"/>
    </row>
    <row r="1294" spans="2:20" ht="12.75">
      <c r="B1294" s="5"/>
      <c r="T1294" s="212"/>
    </row>
    <row r="1295" spans="2:20" ht="12.75">
      <c r="B1295" s="5"/>
      <c r="T1295" s="212"/>
    </row>
    <row r="1296" spans="2:20" ht="12.75">
      <c r="B1296" s="5"/>
      <c r="T1296" s="212"/>
    </row>
    <row r="1297" spans="2:20" ht="12.75">
      <c r="B1297" s="5"/>
      <c r="T1297" s="212"/>
    </row>
    <row r="1298" spans="2:20" ht="12.75">
      <c r="B1298" s="5"/>
      <c r="T1298" s="212"/>
    </row>
    <row r="1299" spans="2:20" ht="12.75">
      <c r="B1299" s="5"/>
      <c r="T1299" s="212"/>
    </row>
    <row r="1300" spans="2:20" ht="12.75">
      <c r="B1300" s="5"/>
      <c r="T1300" s="212"/>
    </row>
    <row r="1301" spans="2:20" ht="12.75">
      <c r="B1301" s="5"/>
      <c r="T1301" s="212"/>
    </row>
    <row r="1302" spans="2:20" ht="12.75">
      <c r="B1302" s="5"/>
      <c r="T1302" s="212"/>
    </row>
    <row r="1303" spans="2:20" ht="12.75">
      <c r="B1303" s="5"/>
      <c r="T1303" s="212"/>
    </row>
    <row r="1304" spans="2:20" ht="12.75">
      <c r="B1304" s="5"/>
      <c r="T1304" s="212"/>
    </row>
    <row r="1305" spans="2:20" ht="12.75">
      <c r="B1305" s="5"/>
      <c r="T1305" s="212"/>
    </row>
    <row r="1306" spans="2:20" ht="12.75">
      <c r="B1306" s="5"/>
      <c r="T1306" s="212"/>
    </row>
    <row r="1307" spans="2:20" ht="12.75">
      <c r="B1307" s="5"/>
      <c r="T1307" s="212"/>
    </row>
    <row r="1308" spans="2:20" ht="12.75">
      <c r="B1308" s="5"/>
      <c r="T1308" s="212"/>
    </row>
    <row r="1309" spans="2:20" ht="12.75">
      <c r="B1309" s="5"/>
      <c r="T1309" s="212"/>
    </row>
    <row r="1310" spans="2:20" ht="12.75">
      <c r="B1310" s="5"/>
      <c r="T1310" s="212"/>
    </row>
    <row r="1311" spans="2:20" ht="12.75">
      <c r="B1311" s="5"/>
      <c r="T1311" s="212"/>
    </row>
    <row r="1312" spans="2:20" ht="12.75">
      <c r="B1312" s="5"/>
      <c r="T1312" s="212"/>
    </row>
    <row r="1313" spans="2:20" ht="12.75">
      <c r="B1313" s="5"/>
      <c r="T1313" s="212"/>
    </row>
    <row r="1314" spans="2:20" ht="12.75">
      <c r="B1314" s="5"/>
      <c r="T1314" s="212"/>
    </row>
    <row r="1315" spans="2:20" ht="12.75">
      <c r="B1315" s="5"/>
      <c r="T1315" s="212"/>
    </row>
    <row r="1316" spans="2:20" ht="12.75">
      <c r="B1316" s="5"/>
      <c r="T1316" s="212"/>
    </row>
    <row r="1317" spans="2:20" ht="12.75">
      <c r="B1317" s="5"/>
      <c r="T1317" s="212"/>
    </row>
    <row r="1318" spans="2:20" ht="12.75">
      <c r="B1318" s="5"/>
      <c r="T1318" s="212"/>
    </row>
    <row r="1319" spans="2:20" ht="12.75">
      <c r="B1319" s="5"/>
      <c r="T1319" s="212"/>
    </row>
    <row r="1320" spans="2:20" ht="12.75">
      <c r="B1320" s="5"/>
      <c r="T1320" s="212"/>
    </row>
    <row r="1321" spans="2:20" ht="12.75">
      <c r="B1321" s="5"/>
      <c r="T1321" s="212"/>
    </row>
    <row r="1322" spans="2:20" ht="12.75">
      <c r="B1322" s="5"/>
      <c r="T1322" s="212"/>
    </row>
    <row r="1323" spans="2:20" ht="12.75">
      <c r="B1323" s="5"/>
      <c r="T1323" s="212"/>
    </row>
    <row r="1324" spans="2:20" ht="12.75">
      <c r="B1324" s="5"/>
      <c r="T1324" s="212"/>
    </row>
    <row r="1325" spans="2:20" ht="12.75">
      <c r="B1325" s="5"/>
      <c r="T1325" s="212"/>
    </row>
    <row r="1326" spans="2:20" ht="12.75">
      <c r="B1326" s="5"/>
      <c r="T1326" s="212"/>
    </row>
    <row r="1327" spans="2:20" ht="12.75">
      <c r="B1327" s="5"/>
      <c r="T1327" s="212"/>
    </row>
    <row r="1328" spans="2:20" ht="12.75">
      <c r="B1328" s="5"/>
      <c r="T1328" s="212"/>
    </row>
    <row r="1329" spans="2:20" ht="12.75">
      <c r="B1329" s="5"/>
      <c r="T1329" s="212"/>
    </row>
    <row r="1330" spans="2:20" ht="12.75">
      <c r="B1330" s="5"/>
      <c r="T1330" s="212"/>
    </row>
    <row r="1331" spans="2:20" ht="12.75">
      <c r="B1331" s="5"/>
      <c r="T1331" s="212"/>
    </row>
    <row r="1332" spans="2:20" ht="12.75">
      <c r="B1332" s="5"/>
      <c r="T1332" s="212"/>
    </row>
    <row r="1333" spans="2:20" ht="12.75">
      <c r="B1333" s="5"/>
      <c r="T1333" s="212"/>
    </row>
    <row r="1334" spans="2:20" ht="12.75">
      <c r="B1334" s="5"/>
      <c r="T1334" s="212"/>
    </row>
    <row r="1335" spans="2:20" ht="12.75">
      <c r="B1335" s="5"/>
      <c r="T1335" s="212"/>
    </row>
    <row r="1336" spans="2:20" ht="12.75">
      <c r="B1336" s="5"/>
      <c r="T1336" s="212"/>
    </row>
    <row r="1337" spans="2:20" ht="12.75">
      <c r="B1337" s="5"/>
      <c r="T1337" s="212"/>
    </row>
    <row r="1338" spans="2:20" ht="12.75">
      <c r="B1338" s="5"/>
      <c r="T1338" s="212"/>
    </row>
    <row r="1339" spans="2:20" ht="12.75">
      <c r="B1339" s="5"/>
      <c r="T1339" s="212"/>
    </row>
    <row r="1340" spans="2:20" ht="12.75">
      <c r="B1340" s="5"/>
      <c r="T1340" s="212"/>
    </row>
    <row r="1341" spans="2:20" ht="12.75">
      <c r="B1341" s="5"/>
      <c r="T1341" s="212"/>
    </row>
    <row r="1342" spans="2:20" ht="12.75">
      <c r="B1342" s="5"/>
      <c r="T1342" s="212"/>
    </row>
    <row r="1343" spans="2:20" ht="12.75">
      <c r="B1343" s="5"/>
      <c r="T1343" s="212"/>
    </row>
    <row r="1344" spans="2:20" ht="12.75">
      <c r="B1344" s="5"/>
      <c r="T1344" s="212"/>
    </row>
    <row r="1345" spans="2:20" ht="12.75">
      <c r="B1345" s="5"/>
      <c r="T1345" s="212"/>
    </row>
    <row r="1346" spans="2:20" ht="12.75">
      <c r="B1346" s="5"/>
      <c r="T1346" s="212"/>
    </row>
    <row r="1347" spans="2:20" ht="12.75">
      <c r="B1347" s="5"/>
      <c r="T1347" s="212"/>
    </row>
    <row r="1348" spans="2:20" ht="12.75">
      <c r="B1348" s="5"/>
      <c r="T1348" s="212"/>
    </row>
    <row r="1349" spans="2:20" ht="12.75">
      <c r="B1349" s="5"/>
      <c r="T1349" s="212"/>
    </row>
    <row r="1350" spans="2:20" ht="12.75">
      <c r="B1350" s="5"/>
      <c r="T1350" s="212"/>
    </row>
    <row r="1351" spans="2:20" ht="12.75">
      <c r="B1351" s="5"/>
      <c r="T1351" s="212"/>
    </row>
    <row r="1352" spans="2:20" ht="12.75">
      <c r="B1352" s="5"/>
      <c r="T1352" s="212"/>
    </row>
    <row r="1353" spans="2:20" ht="12.75">
      <c r="B1353" s="5"/>
      <c r="T1353" s="212"/>
    </row>
    <row r="1354" spans="2:20" ht="12.75">
      <c r="B1354" s="5"/>
      <c r="T1354" s="212"/>
    </row>
    <row r="1355" spans="2:20" ht="12.75">
      <c r="B1355" s="5"/>
      <c r="T1355" s="212"/>
    </row>
    <row r="1356" spans="2:20" ht="12.75">
      <c r="B1356" s="5"/>
      <c r="T1356" s="212"/>
    </row>
    <row r="1357" spans="2:20" ht="12.75">
      <c r="B1357" s="5"/>
      <c r="T1357" s="212"/>
    </row>
    <row r="1358" spans="2:20" ht="12.75">
      <c r="B1358" s="5"/>
      <c r="T1358" s="212"/>
    </row>
    <row r="1359" spans="2:20" ht="12.75">
      <c r="B1359" s="5"/>
      <c r="T1359" s="212"/>
    </row>
    <row r="1360" spans="2:20" ht="12.75">
      <c r="B1360" s="5"/>
      <c r="T1360" s="212"/>
    </row>
    <row r="1361" spans="2:20" ht="12.75">
      <c r="B1361" s="5"/>
      <c r="T1361" s="212"/>
    </row>
    <row r="1362" spans="2:20" ht="12.75">
      <c r="B1362" s="5"/>
      <c r="T1362" s="212"/>
    </row>
    <row r="1363" spans="2:20" ht="12.75">
      <c r="B1363" s="5"/>
      <c r="T1363" s="212"/>
    </row>
    <row r="1364" spans="2:20" ht="12.75">
      <c r="B1364" s="5"/>
      <c r="T1364" s="212"/>
    </row>
    <row r="1365" spans="2:20" ht="12.75">
      <c r="B1365" s="5"/>
      <c r="T1365" s="212"/>
    </row>
    <row r="1366" spans="2:20" ht="12.75">
      <c r="B1366" s="5"/>
      <c r="T1366" s="212"/>
    </row>
    <row r="1367" spans="2:20" ht="12.75">
      <c r="B1367" s="5"/>
      <c r="T1367" s="212"/>
    </row>
    <row r="1368" spans="2:20" ht="12.75">
      <c r="B1368" s="5"/>
      <c r="T1368" s="212"/>
    </row>
    <row r="1369" spans="2:20" ht="12.75">
      <c r="B1369" s="5"/>
      <c r="T1369" s="212"/>
    </row>
    <row r="1370" spans="2:20" ht="12.75">
      <c r="B1370" s="5"/>
      <c r="T1370" s="212"/>
    </row>
    <row r="1371" spans="2:20" ht="12.75">
      <c r="B1371" s="5"/>
      <c r="T1371" s="212"/>
    </row>
    <row r="1372" spans="2:20" ht="12.75">
      <c r="B1372" s="5"/>
      <c r="T1372" s="212"/>
    </row>
    <row r="1373" spans="2:20" ht="12.75">
      <c r="B1373" s="5"/>
      <c r="T1373" s="212"/>
    </row>
    <row r="1374" spans="2:20" ht="12.75">
      <c r="B1374" s="5"/>
      <c r="T1374" s="212"/>
    </row>
    <row r="1375" spans="2:20" ht="12.75">
      <c r="B1375" s="5"/>
      <c r="T1375" s="212"/>
    </row>
    <row r="1376" spans="2:20" ht="12.75">
      <c r="B1376" s="5"/>
      <c r="T1376" s="212"/>
    </row>
    <row r="1377" spans="2:20" ht="12.75">
      <c r="B1377" s="5"/>
      <c r="T1377" s="212"/>
    </row>
    <row r="1378" spans="2:20" ht="12.75">
      <c r="B1378" s="5"/>
      <c r="T1378" s="212"/>
    </row>
    <row r="1379" spans="2:20" ht="12.75">
      <c r="B1379" s="5"/>
      <c r="T1379" s="212"/>
    </row>
    <row r="1380" spans="2:20" ht="12.75">
      <c r="B1380" s="5"/>
      <c r="T1380" s="212"/>
    </row>
    <row r="1381" spans="2:20" ht="12.75">
      <c r="B1381" s="5"/>
      <c r="T1381" s="212"/>
    </row>
    <row r="1382" spans="2:20" ht="12.75">
      <c r="B1382" s="5"/>
      <c r="T1382" s="212"/>
    </row>
    <row r="1383" spans="2:20" ht="12.75">
      <c r="B1383" s="5"/>
      <c r="T1383" s="212"/>
    </row>
    <row r="1384" spans="2:20" ht="12.75">
      <c r="B1384" s="5"/>
      <c r="T1384" s="212"/>
    </row>
    <row r="1385" spans="2:20" ht="12.75">
      <c r="B1385" s="5"/>
      <c r="T1385" s="212"/>
    </row>
    <row r="1386" spans="2:20" ht="12.75">
      <c r="B1386" s="5"/>
      <c r="T1386" s="212"/>
    </row>
    <row r="1387" spans="2:20" ht="12.75">
      <c r="B1387" s="5"/>
      <c r="T1387" s="212"/>
    </row>
    <row r="1388" spans="2:20" ht="12.75">
      <c r="B1388" s="5"/>
      <c r="T1388" s="212"/>
    </row>
    <row r="1389" spans="2:20" ht="12.75">
      <c r="B1389" s="5"/>
      <c r="T1389" s="212"/>
    </row>
    <row r="1390" spans="2:20" ht="12.75">
      <c r="B1390" s="5"/>
      <c r="T1390" s="212"/>
    </row>
    <row r="1391" spans="2:20" ht="12.75">
      <c r="B1391" s="5"/>
      <c r="T1391" s="212"/>
    </row>
    <row r="1392" spans="2:20" ht="12.75">
      <c r="B1392" s="5"/>
      <c r="T1392" s="212"/>
    </row>
    <row r="1393" spans="2:20" ht="12.75">
      <c r="B1393" s="5"/>
      <c r="T1393" s="212"/>
    </row>
    <row r="1394" spans="2:20" ht="12.75">
      <c r="B1394" s="5"/>
      <c r="T1394" s="212"/>
    </row>
    <row r="1395" spans="2:20" ht="12.75">
      <c r="B1395" s="5"/>
      <c r="T1395" s="212"/>
    </row>
    <row r="1396" spans="2:20" ht="12.75">
      <c r="B1396" s="5"/>
      <c r="T1396" s="212"/>
    </row>
    <row r="1397" spans="2:20" ht="12.75">
      <c r="B1397" s="5"/>
      <c r="T1397" s="212"/>
    </row>
    <row r="1398" spans="2:20" ht="12.75">
      <c r="B1398" s="5"/>
      <c r="T1398" s="212"/>
    </row>
    <row r="1399" spans="2:20" ht="12.75">
      <c r="B1399" s="5"/>
      <c r="T1399" s="212"/>
    </row>
    <row r="1400" spans="2:20" ht="12.75">
      <c r="B1400" s="5"/>
      <c r="T1400" s="212"/>
    </row>
    <row r="1401" spans="2:20" ht="12.75">
      <c r="B1401" s="5"/>
      <c r="T1401" s="212"/>
    </row>
    <row r="1402" spans="2:20" ht="12.75">
      <c r="B1402" s="5"/>
      <c r="T1402" s="212"/>
    </row>
    <row r="1403" spans="2:20" ht="12.75">
      <c r="B1403" s="5"/>
      <c r="T1403" s="212"/>
    </row>
    <row r="1404" spans="2:20" ht="12.75">
      <c r="B1404" s="5"/>
      <c r="T1404" s="212"/>
    </row>
    <row r="1405" spans="2:20" ht="12.75">
      <c r="B1405" s="5"/>
      <c r="T1405" s="212"/>
    </row>
    <row r="1406" spans="2:20" ht="12.75">
      <c r="B1406" s="5"/>
      <c r="T1406" s="212"/>
    </row>
    <row r="1407" spans="2:20" ht="12.75">
      <c r="B1407" s="5"/>
      <c r="T1407" s="212"/>
    </row>
    <row r="1408" spans="2:20" ht="12.75">
      <c r="B1408" s="5"/>
      <c r="T1408" s="212"/>
    </row>
    <row r="1409" spans="2:20" ht="12.75">
      <c r="B1409" s="5"/>
      <c r="T1409" s="212"/>
    </row>
    <row r="1410" spans="2:20" ht="12.75">
      <c r="B1410" s="5"/>
      <c r="T1410" s="212"/>
    </row>
    <row r="1411" spans="2:20" ht="12.75">
      <c r="B1411" s="5"/>
      <c r="T1411" s="212"/>
    </row>
    <row r="1412" spans="2:20" ht="12.75">
      <c r="B1412" s="5"/>
      <c r="T1412" s="212"/>
    </row>
    <row r="1413" spans="2:20" ht="12.75">
      <c r="B1413" s="5"/>
      <c r="T1413" s="212"/>
    </row>
    <row r="1414" spans="2:20" ht="12.75">
      <c r="B1414" s="5"/>
      <c r="T1414" s="212"/>
    </row>
    <row r="1415" spans="2:20" ht="12.75">
      <c r="B1415" s="5"/>
      <c r="T1415" s="212"/>
    </row>
    <row r="1416" spans="2:20" ht="12.75">
      <c r="B1416" s="5"/>
      <c r="T1416" s="212"/>
    </row>
    <row r="1417" spans="2:20" ht="12.75">
      <c r="B1417" s="5"/>
      <c r="T1417" s="212"/>
    </row>
    <row r="1418" spans="2:20" ht="12.75">
      <c r="B1418" s="5"/>
      <c r="T1418" s="212"/>
    </row>
    <row r="1419" spans="2:20" ht="12.75">
      <c r="B1419" s="5"/>
      <c r="T1419" s="212"/>
    </row>
    <row r="1420" spans="2:20" ht="12.75">
      <c r="B1420" s="5"/>
      <c r="T1420" s="212"/>
    </row>
    <row r="1421" spans="2:20" ht="12.75">
      <c r="B1421" s="5"/>
      <c r="T1421" s="212"/>
    </row>
    <row r="1422" spans="2:20" ht="12.75">
      <c r="B1422" s="5"/>
      <c r="T1422" s="212"/>
    </row>
    <row r="1423" spans="2:20" ht="12.75">
      <c r="B1423" s="5"/>
      <c r="T1423" s="212"/>
    </row>
    <row r="1424" spans="2:20" ht="12.75">
      <c r="B1424" s="5"/>
      <c r="T1424" s="212"/>
    </row>
    <row r="1425" spans="2:20" ht="12.75">
      <c r="B1425" s="5"/>
      <c r="T1425" s="212"/>
    </row>
    <row r="1426" spans="2:20" ht="12.75">
      <c r="B1426" s="5"/>
      <c r="T1426" s="212"/>
    </row>
    <row r="1427" spans="2:20" ht="12.75">
      <c r="B1427" s="5"/>
      <c r="T1427" s="212"/>
    </row>
    <row r="1428" spans="2:20" ht="12.75">
      <c r="B1428" s="5"/>
      <c r="T1428" s="212"/>
    </row>
    <row r="1429" spans="2:20" ht="12.75">
      <c r="B1429" s="5"/>
      <c r="T1429" s="212"/>
    </row>
    <row r="1430" spans="2:20" ht="12.75">
      <c r="B1430" s="5"/>
      <c r="T1430" s="212"/>
    </row>
    <row r="1431" spans="2:20" ht="12.75">
      <c r="B1431" s="5"/>
      <c r="T1431" s="212"/>
    </row>
    <row r="1432" spans="2:20" ht="12.75">
      <c r="B1432" s="5"/>
      <c r="T1432" s="212"/>
    </row>
    <row r="1433" spans="2:20" ht="12.75">
      <c r="B1433" s="5"/>
      <c r="T1433" s="212"/>
    </row>
    <row r="1434" spans="2:20" ht="12.75">
      <c r="B1434" s="5"/>
      <c r="T1434" s="212"/>
    </row>
    <row r="1435" spans="2:20" ht="12.75">
      <c r="B1435" s="5"/>
      <c r="T1435" s="212"/>
    </row>
    <row r="1436" spans="2:20" ht="12.75">
      <c r="B1436" s="5"/>
      <c r="T1436" s="212"/>
    </row>
    <row r="1437" spans="2:20" ht="12.75">
      <c r="B1437" s="5"/>
      <c r="T1437" s="212"/>
    </row>
    <row r="1438" spans="2:20" ht="12.75">
      <c r="B1438" s="5"/>
      <c r="T1438" s="212"/>
    </row>
    <row r="1439" spans="2:20" ht="12.75">
      <c r="B1439" s="5"/>
      <c r="T1439" s="212"/>
    </row>
    <row r="1440" spans="2:20" ht="12.75">
      <c r="B1440" s="5"/>
      <c r="T1440" s="212"/>
    </row>
    <row r="1441" spans="2:20" ht="12.75">
      <c r="B1441" s="5"/>
      <c r="T1441" s="212"/>
    </row>
    <row r="1442" spans="2:20" ht="12.75">
      <c r="B1442" s="5"/>
      <c r="T1442" s="212"/>
    </row>
    <row r="1443" spans="2:20" ht="12.75">
      <c r="B1443" s="5"/>
      <c r="T1443" s="212"/>
    </row>
    <row r="1444" spans="2:20" ht="12.75">
      <c r="B1444" s="5"/>
      <c r="T1444" s="212"/>
    </row>
    <row r="1445" spans="2:20" ht="12.75">
      <c r="B1445" s="5"/>
      <c r="T1445" s="212"/>
    </row>
    <row r="1446" spans="2:20" ht="12.75">
      <c r="B1446" s="5"/>
      <c r="T1446" s="212"/>
    </row>
    <row r="1447" spans="2:20" ht="12.75">
      <c r="B1447" s="5"/>
      <c r="T1447" s="212"/>
    </row>
    <row r="1448" spans="2:20" ht="12.75">
      <c r="B1448" s="5"/>
      <c r="T1448" s="212"/>
    </row>
    <row r="1449" spans="2:20" ht="12.75">
      <c r="B1449" s="5"/>
      <c r="T1449" s="212"/>
    </row>
    <row r="1450" spans="2:20" ht="12.75">
      <c r="B1450" s="5"/>
      <c r="T1450" s="212"/>
    </row>
    <row r="1451" spans="2:20" ht="12.75">
      <c r="B1451" s="5"/>
      <c r="T1451" s="212"/>
    </row>
    <row r="1452" spans="2:20" ht="12.75">
      <c r="B1452" s="5"/>
      <c r="T1452" s="212"/>
    </row>
    <row r="1453" spans="2:20" ht="12.75">
      <c r="B1453" s="5"/>
      <c r="T1453" s="212"/>
    </row>
    <row r="1454" spans="2:20" ht="12.75">
      <c r="B1454" s="5"/>
      <c r="T1454" s="212"/>
    </row>
    <row r="1455" spans="2:20" ht="12.75">
      <c r="B1455" s="5"/>
      <c r="T1455" s="212"/>
    </row>
    <row r="1456" spans="2:20" ht="12.75">
      <c r="B1456" s="5"/>
      <c r="T1456" s="212"/>
    </row>
    <row r="1457" spans="2:20" ht="12.75">
      <c r="B1457" s="5"/>
      <c r="T1457" s="212"/>
    </row>
    <row r="1458" spans="2:20" ht="12.75">
      <c r="B1458" s="5"/>
      <c r="T1458" s="212"/>
    </row>
    <row r="1459" spans="2:20" ht="12.75">
      <c r="B1459" s="5"/>
      <c r="T1459" s="212"/>
    </row>
    <row r="1460" spans="2:20" ht="12.75">
      <c r="B1460" s="5"/>
      <c r="T1460" s="212"/>
    </row>
    <row r="1461" spans="2:20" ht="12.75">
      <c r="B1461" s="5"/>
      <c r="T1461" s="212"/>
    </row>
    <row r="1462" spans="2:20" ht="12.75">
      <c r="B1462" s="5"/>
      <c r="T1462" s="212"/>
    </row>
    <row r="1463" spans="2:20" ht="12.75">
      <c r="B1463" s="5"/>
      <c r="T1463" s="212"/>
    </row>
    <row r="1464" spans="2:20" ht="12.75">
      <c r="B1464" s="5"/>
      <c r="T1464" s="212"/>
    </row>
    <row r="1465" spans="2:20" ht="12.75">
      <c r="B1465" s="5"/>
      <c r="T1465" s="212"/>
    </row>
    <row r="1466" spans="2:20" ht="12.75">
      <c r="B1466" s="5"/>
      <c r="T1466" s="212"/>
    </row>
    <row r="1467" spans="2:20" ht="12.75">
      <c r="B1467" s="5"/>
      <c r="T1467" s="212"/>
    </row>
    <row r="1468" spans="2:20" ht="12.75">
      <c r="B1468" s="5"/>
      <c r="T1468" s="212"/>
    </row>
    <row r="1469" spans="2:20" ht="12.75">
      <c r="B1469" s="5"/>
      <c r="T1469" s="212"/>
    </row>
    <row r="1470" spans="2:20" ht="12.75">
      <c r="B1470" s="5"/>
      <c r="T1470" s="212"/>
    </row>
    <row r="1471" spans="2:20" ht="12.75">
      <c r="B1471" s="5"/>
      <c r="T1471" s="212"/>
    </row>
    <row r="1472" spans="2:20" ht="12.75">
      <c r="B1472" s="5"/>
      <c r="T1472" s="212"/>
    </row>
    <row r="1473" spans="2:20" ht="12.75">
      <c r="B1473" s="5"/>
      <c r="T1473" s="212"/>
    </row>
    <row r="1474" spans="2:20" ht="12.75">
      <c r="B1474" s="5"/>
      <c r="T1474" s="212"/>
    </row>
    <row r="1475" spans="2:20" ht="12.75">
      <c r="B1475" s="5"/>
      <c r="T1475" s="212"/>
    </row>
    <row r="1476" spans="2:20" ht="12.75">
      <c r="B1476" s="5"/>
      <c r="T1476" s="212"/>
    </row>
    <row r="1477" spans="2:20" ht="12.75">
      <c r="B1477" s="5"/>
      <c r="T1477" s="212"/>
    </row>
    <row r="1478" spans="2:20" ht="12.75">
      <c r="B1478" s="5"/>
      <c r="T1478" s="212"/>
    </row>
    <row r="1479" spans="2:20" ht="12.75">
      <c r="B1479" s="5"/>
      <c r="T1479" s="212"/>
    </row>
    <row r="1480" spans="2:20" ht="12.75">
      <c r="B1480" s="5"/>
      <c r="T1480" s="212"/>
    </row>
    <row r="1481" spans="2:20" ht="12.75">
      <c r="B1481" s="5"/>
      <c r="T1481" s="212"/>
    </row>
    <row r="1482" spans="2:20" ht="12.75">
      <c r="B1482" s="5"/>
      <c r="T1482" s="212"/>
    </row>
    <row r="1483" spans="2:20" ht="12.75">
      <c r="B1483" s="5"/>
      <c r="T1483" s="212"/>
    </row>
    <row r="1484" spans="2:20" ht="12.75">
      <c r="B1484" s="5"/>
      <c r="T1484" s="212"/>
    </row>
    <row r="1485" spans="2:20" ht="12.75">
      <c r="B1485" s="5"/>
      <c r="T1485" s="212"/>
    </row>
    <row r="1486" spans="2:20" ht="12.75">
      <c r="B1486" s="5"/>
      <c r="T1486" s="212"/>
    </row>
    <row r="1487" spans="2:20" ht="12.75">
      <c r="B1487" s="5"/>
      <c r="T1487" s="212"/>
    </row>
    <row r="1488" spans="2:20" ht="12.75">
      <c r="B1488" s="5"/>
      <c r="T1488" s="212"/>
    </row>
    <row r="1489" spans="2:20" ht="12.75">
      <c r="B1489" s="5"/>
      <c r="T1489" s="212"/>
    </row>
    <row r="1490" spans="2:20" ht="12.75">
      <c r="B1490" s="5"/>
      <c r="T1490" s="212"/>
    </row>
    <row r="1491" spans="2:20" ht="12.75">
      <c r="B1491" s="5"/>
      <c r="T1491" s="212"/>
    </row>
    <row r="1492" spans="2:20" ht="12.75">
      <c r="B1492" s="5"/>
      <c r="T1492" s="212"/>
    </row>
    <row r="1493" spans="2:20" ht="12.75">
      <c r="B1493" s="5"/>
      <c r="T1493" s="212"/>
    </row>
    <row r="1494" spans="2:20" ht="12.75">
      <c r="B1494" s="5"/>
      <c r="T1494" s="212"/>
    </row>
    <row r="1495" spans="2:20" ht="12.75">
      <c r="B1495" s="5"/>
      <c r="T1495" s="212"/>
    </row>
    <row r="1496" spans="2:20" ht="12.75">
      <c r="B1496" s="5"/>
      <c r="T1496" s="212"/>
    </row>
    <row r="1497" spans="2:20" ht="12.75">
      <c r="B1497" s="5"/>
      <c r="T1497" s="212"/>
    </row>
    <row r="1498" spans="2:20" ht="12.75">
      <c r="B1498" s="5"/>
      <c r="T1498" s="212"/>
    </row>
    <row r="1499" spans="2:20" ht="12.75">
      <c r="B1499" s="5"/>
      <c r="T1499" s="212"/>
    </row>
    <row r="1500" spans="2:20" ht="12.75">
      <c r="B1500" s="5"/>
      <c r="T1500" s="212"/>
    </row>
    <row r="1501" spans="2:20" ht="12.75">
      <c r="B1501" s="5"/>
      <c r="T1501" s="212"/>
    </row>
    <row r="1502" spans="2:20" ht="12.75">
      <c r="B1502" s="5"/>
      <c r="T1502" s="212"/>
    </row>
    <row r="1503" spans="2:20" ht="12.75">
      <c r="B1503" s="5"/>
      <c r="T1503" s="212"/>
    </row>
    <row r="1504" spans="2:20" ht="12.75">
      <c r="B1504" s="5"/>
      <c r="T1504" s="212"/>
    </row>
    <row r="1505" spans="2:20" ht="12.75">
      <c r="B1505" s="5"/>
      <c r="T1505" s="212"/>
    </row>
    <row r="1506" spans="2:20" ht="12.75">
      <c r="B1506" s="5"/>
      <c r="T1506" s="212"/>
    </row>
    <row r="1507" spans="2:20" ht="12.75">
      <c r="B1507" s="5"/>
      <c r="T1507" s="212"/>
    </row>
    <row r="1508" spans="2:20" ht="12.75">
      <c r="B1508" s="5"/>
      <c r="T1508" s="212"/>
    </row>
    <row r="1509" spans="2:20" ht="12.75">
      <c r="B1509" s="5"/>
      <c r="T1509" s="212"/>
    </row>
    <row r="1510" spans="2:20" ht="12.75">
      <c r="B1510" s="5"/>
      <c r="T1510" s="212"/>
    </row>
    <row r="1511" spans="2:20" ht="12.75">
      <c r="B1511" s="5"/>
      <c r="T1511" s="212"/>
    </row>
    <row r="1512" spans="2:20" ht="12.75">
      <c r="B1512" s="5"/>
      <c r="T1512" s="212"/>
    </row>
    <row r="1513" spans="2:20" ht="12.75">
      <c r="B1513" s="5"/>
      <c r="T1513" s="212"/>
    </row>
    <row r="1514" spans="2:20" ht="12.75">
      <c r="B1514" s="5"/>
      <c r="T1514" s="212"/>
    </row>
    <row r="1515" spans="2:20" ht="12.75">
      <c r="B1515" s="5"/>
      <c r="T1515" s="212"/>
    </row>
    <row r="1516" spans="2:20" ht="12.75">
      <c r="B1516" s="5"/>
      <c r="T1516" s="212"/>
    </row>
    <row r="1517" spans="2:20" ht="12.75">
      <c r="B1517" s="5"/>
      <c r="T1517" s="212"/>
    </row>
    <row r="1518" spans="2:20" ht="12.75">
      <c r="B1518" s="5"/>
      <c r="T1518" s="212"/>
    </row>
    <row r="1519" spans="2:20" ht="12.75">
      <c r="B1519" s="5"/>
      <c r="T1519" s="212"/>
    </row>
    <row r="1520" spans="2:20" ht="12.75">
      <c r="B1520" s="5"/>
      <c r="T1520" s="212"/>
    </row>
    <row r="1521" spans="2:20" ht="12.75">
      <c r="B1521" s="5"/>
      <c r="T1521" s="212"/>
    </row>
    <row r="1522" spans="2:20" ht="12.75">
      <c r="B1522" s="5"/>
      <c r="T1522" s="212"/>
    </row>
    <row r="1523" spans="2:20" ht="12.75">
      <c r="B1523" s="5"/>
      <c r="T1523" s="212"/>
    </row>
    <row r="1524" spans="2:20" ht="12.75">
      <c r="B1524" s="5"/>
      <c r="T1524" s="212"/>
    </row>
    <row r="1525" spans="2:20" ht="12.75">
      <c r="B1525" s="5"/>
      <c r="T1525" s="212"/>
    </row>
    <row r="1526" spans="2:20" ht="12.75">
      <c r="B1526" s="5"/>
      <c r="T1526" s="212"/>
    </row>
    <row r="1527" spans="2:20" ht="12.75">
      <c r="B1527" s="5"/>
      <c r="T1527" s="212"/>
    </row>
    <row r="1528" spans="2:20" ht="12.75">
      <c r="B1528" s="5"/>
      <c r="T1528" s="212"/>
    </row>
    <row r="1529" spans="2:20" ht="12.75">
      <c r="B1529" s="5"/>
      <c r="T1529" s="212"/>
    </row>
    <row r="1530" spans="2:20" ht="12.75">
      <c r="B1530" s="5"/>
      <c r="T1530" s="212"/>
    </row>
    <row r="1531" spans="2:20" ht="12.75">
      <c r="B1531" s="5"/>
      <c r="T1531" s="212"/>
    </row>
    <row r="1532" spans="2:20" ht="12.75">
      <c r="B1532" s="5"/>
      <c r="T1532" s="212"/>
    </row>
    <row r="1533" spans="2:20" ht="12.75">
      <c r="B1533" s="5"/>
      <c r="T1533" s="212"/>
    </row>
    <row r="1534" spans="2:20" ht="12.75">
      <c r="B1534" s="5"/>
      <c r="T1534" s="212"/>
    </row>
    <row r="1535" spans="2:20" ht="12.75">
      <c r="B1535" s="5"/>
      <c r="T1535" s="212"/>
    </row>
    <row r="1536" spans="2:20" ht="12.75">
      <c r="B1536" s="5"/>
      <c r="T1536" s="212"/>
    </row>
    <row r="1537" spans="2:20" ht="12.75">
      <c r="B1537" s="5"/>
      <c r="T1537" s="212"/>
    </row>
    <row r="1538" spans="2:20" ht="12.75">
      <c r="B1538" s="5"/>
      <c r="T1538" s="212"/>
    </row>
    <row r="1539" spans="2:20" ht="12.75">
      <c r="B1539" s="5"/>
      <c r="T1539" s="212"/>
    </row>
    <row r="1540" spans="2:20" ht="12.75">
      <c r="B1540" s="5"/>
      <c r="T1540" s="212"/>
    </row>
    <row r="1541" spans="2:20" ht="12.75">
      <c r="B1541" s="5"/>
      <c r="T1541" s="212"/>
    </row>
    <row r="1542" spans="2:20" ht="12.75">
      <c r="B1542" s="5"/>
      <c r="T1542" s="212"/>
    </row>
    <row r="1543" spans="2:20" ht="12.75">
      <c r="B1543" s="5"/>
      <c r="T1543" s="212"/>
    </row>
    <row r="1544" spans="2:20" ht="12.75">
      <c r="B1544" s="5"/>
      <c r="T1544" s="212"/>
    </row>
    <row r="1545" spans="2:20" ht="12.75">
      <c r="B1545" s="5"/>
      <c r="T1545" s="212"/>
    </row>
    <row r="1546" spans="2:20" ht="12.75">
      <c r="B1546" s="5"/>
      <c r="T1546" s="212"/>
    </row>
    <row r="1547" spans="2:20" ht="12.75">
      <c r="B1547" s="5"/>
      <c r="T1547" s="212"/>
    </row>
    <row r="1548" spans="2:20" ht="12.75">
      <c r="B1548" s="5"/>
      <c r="T1548" s="212"/>
    </row>
    <row r="1549" spans="2:20" ht="12.75">
      <c r="B1549" s="5"/>
      <c r="T1549" s="212"/>
    </row>
    <row r="1550" spans="2:20" ht="12.75">
      <c r="B1550" s="5"/>
      <c r="T1550" s="212"/>
    </row>
    <row r="1551" spans="2:20" ht="12.75">
      <c r="B1551" s="5"/>
      <c r="T1551" s="212"/>
    </row>
    <row r="1552" spans="2:20" ht="12.75">
      <c r="B1552" s="5"/>
      <c r="T1552" s="212"/>
    </row>
    <row r="1553" spans="2:20" ht="12.75">
      <c r="B1553" s="5"/>
      <c r="T1553" s="212"/>
    </row>
    <row r="1554" spans="2:20" ht="12.75">
      <c r="B1554" s="5"/>
      <c r="T1554" s="212"/>
    </row>
    <row r="1555" spans="2:20" ht="12.75">
      <c r="B1555" s="5"/>
      <c r="T1555" s="212"/>
    </row>
    <row r="1556" spans="2:20" ht="12.75">
      <c r="B1556" s="5"/>
      <c r="T1556" s="212"/>
    </row>
    <row r="1557" spans="2:20" ht="12.75">
      <c r="B1557" s="5"/>
      <c r="T1557" s="212"/>
    </row>
    <row r="1558" spans="2:20" ht="12.75">
      <c r="B1558" s="5"/>
      <c r="T1558" s="212"/>
    </row>
    <row r="1559" spans="2:20" ht="12.75">
      <c r="B1559" s="5"/>
      <c r="T1559" s="212"/>
    </row>
    <row r="1560" spans="2:20" ht="12.75">
      <c r="B1560" s="5"/>
      <c r="T1560" s="212"/>
    </row>
    <row r="1561" spans="2:20" ht="12.75">
      <c r="B1561" s="5"/>
      <c r="T1561" s="212"/>
    </row>
    <row r="1562" spans="2:20" ht="12.75">
      <c r="B1562" s="5"/>
      <c r="T1562" s="212"/>
    </row>
    <row r="1563" spans="2:20" ht="12.75">
      <c r="B1563" s="5"/>
      <c r="T1563" s="212"/>
    </row>
    <row r="1564" spans="2:20" ht="12.75">
      <c r="B1564" s="5"/>
      <c r="T1564" s="212"/>
    </row>
    <row r="1565" spans="2:20" ht="12.75">
      <c r="B1565" s="5"/>
      <c r="T1565" s="212"/>
    </row>
    <row r="1566" spans="2:20" ht="12.75">
      <c r="B1566" s="5"/>
      <c r="T1566" s="212"/>
    </row>
    <row r="1567" spans="2:20" ht="12.75">
      <c r="B1567" s="5"/>
      <c r="T1567" s="212"/>
    </row>
    <row r="1568" spans="2:20" ht="12.75">
      <c r="B1568" s="5"/>
      <c r="T1568" s="212"/>
    </row>
    <row r="1569" spans="2:20" ht="12.75">
      <c r="B1569" s="5"/>
      <c r="T1569" s="212"/>
    </row>
    <row r="1570" spans="2:20" ht="12.75">
      <c r="B1570" s="5"/>
      <c r="T1570" s="212"/>
    </row>
    <row r="1571" spans="2:20" ht="12.75">
      <c r="B1571" s="5"/>
      <c r="T1571" s="212"/>
    </row>
    <row r="1572" spans="2:20" ht="12.75">
      <c r="B1572" s="5"/>
      <c r="T1572" s="212"/>
    </row>
    <row r="1573" spans="2:20" ht="12.75">
      <c r="B1573" s="5"/>
      <c r="T1573" s="212"/>
    </row>
    <row r="1574" spans="2:20" ht="12.75">
      <c r="B1574" s="5"/>
      <c r="T1574" s="212"/>
    </row>
    <row r="1575" spans="2:20" ht="12.75">
      <c r="B1575" s="5"/>
      <c r="T1575" s="212"/>
    </row>
    <row r="1576" spans="2:20" ht="12.75">
      <c r="B1576" s="5"/>
      <c r="T1576" s="212"/>
    </row>
    <row r="1577" spans="2:20" ht="12.75">
      <c r="B1577" s="5"/>
      <c r="T1577" s="212"/>
    </row>
    <row r="1578" spans="2:20" ht="12.75">
      <c r="B1578" s="5"/>
      <c r="T1578" s="212"/>
    </row>
    <row r="1579" spans="2:20" ht="12.75">
      <c r="B1579" s="5"/>
      <c r="T1579" s="212"/>
    </row>
    <row r="1580" spans="2:20" ht="12.75">
      <c r="B1580" s="5"/>
      <c r="T1580" s="212"/>
    </row>
    <row r="1581" spans="2:20" ht="12.75">
      <c r="B1581" s="5"/>
      <c r="T1581" s="212"/>
    </row>
    <row r="1582" spans="2:20" ht="12.75">
      <c r="B1582" s="5"/>
      <c r="T1582" s="212"/>
    </row>
    <row r="1583" spans="2:20" ht="12.75">
      <c r="B1583" s="5"/>
      <c r="T1583" s="212"/>
    </row>
    <row r="1584" spans="2:20" ht="12.75">
      <c r="B1584" s="5"/>
      <c r="T1584" s="212"/>
    </row>
    <row r="1585" spans="2:20" ht="12.75">
      <c r="B1585" s="5"/>
      <c r="T1585" s="212"/>
    </row>
    <row r="1586" spans="2:20" ht="12.75">
      <c r="B1586" s="5"/>
      <c r="T1586" s="212"/>
    </row>
    <row r="1587" spans="2:20" ht="12.75">
      <c r="B1587" s="5"/>
      <c r="T1587" s="212"/>
    </row>
    <row r="1588" spans="2:20" ht="12.75">
      <c r="B1588" s="5"/>
      <c r="T1588" s="212"/>
    </row>
    <row r="1589" spans="2:20" ht="12.75">
      <c r="B1589" s="5"/>
      <c r="T1589" s="212"/>
    </row>
    <row r="1590" spans="2:20" ht="12.75">
      <c r="B1590" s="5"/>
      <c r="T1590" s="212"/>
    </row>
    <row r="1591" spans="2:20" ht="12.75">
      <c r="B1591" s="5"/>
      <c r="T1591" s="212"/>
    </row>
    <row r="1592" spans="2:20" ht="12.75">
      <c r="B1592" s="5"/>
      <c r="T1592" s="212"/>
    </row>
    <row r="1593" spans="2:20" ht="12.75">
      <c r="B1593" s="5"/>
      <c r="T1593" s="212"/>
    </row>
    <row r="1594" spans="2:20" ht="12.75">
      <c r="B1594" s="5"/>
      <c r="T1594" s="212"/>
    </row>
    <row r="1595" spans="2:20" ht="12.75">
      <c r="B1595" s="5"/>
      <c r="T1595" s="212"/>
    </row>
    <row r="1596" spans="2:20" ht="12.75">
      <c r="B1596" s="5"/>
      <c r="T1596" s="212"/>
    </row>
    <row r="1597" spans="2:20" ht="12.75">
      <c r="B1597" s="5"/>
      <c r="T1597" s="212"/>
    </row>
    <row r="1598" spans="2:20" ht="12.75">
      <c r="B1598" s="5"/>
      <c r="T1598" s="212"/>
    </row>
    <row r="1599" spans="2:20" ht="12.75">
      <c r="B1599" s="5"/>
      <c r="T1599" s="212"/>
    </row>
    <row r="1600" spans="2:20" ht="12.75">
      <c r="B1600" s="5"/>
      <c r="T1600" s="212"/>
    </row>
    <row r="1601" spans="2:20" ht="12.75">
      <c r="B1601" s="5"/>
      <c r="T1601" s="212"/>
    </row>
    <row r="1602" spans="2:20" ht="12.75">
      <c r="B1602" s="5"/>
      <c r="T1602" s="212"/>
    </row>
    <row r="1603" spans="2:20" ht="12.75">
      <c r="B1603" s="5"/>
      <c r="T1603" s="212"/>
    </row>
    <row r="1604" spans="2:20" ht="12.75">
      <c r="B1604" s="5"/>
      <c r="T1604" s="212"/>
    </row>
    <row r="1605" spans="2:20" ht="12.75">
      <c r="B1605" s="5"/>
      <c r="T1605" s="212"/>
    </row>
    <row r="1606" spans="2:20" ht="12.75">
      <c r="B1606" s="5"/>
      <c r="T1606" s="212"/>
    </row>
    <row r="1607" spans="2:20" ht="12.75">
      <c r="B1607" s="5"/>
      <c r="T1607" s="212"/>
    </row>
    <row r="1608" spans="2:20" ht="12.75">
      <c r="B1608" s="5"/>
      <c r="T1608" s="212"/>
    </row>
    <row r="1609" spans="2:20" ht="12.75">
      <c r="B1609" s="5"/>
      <c r="T1609" s="212"/>
    </row>
    <row r="1610" spans="2:20" ht="12.75">
      <c r="B1610" s="5"/>
      <c r="T1610" s="212"/>
    </row>
    <row r="1611" spans="2:20" ht="12.75">
      <c r="B1611" s="5"/>
      <c r="T1611" s="212"/>
    </row>
    <row r="1612" spans="2:20" ht="12.75">
      <c r="B1612" s="5"/>
      <c r="T1612" s="212"/>
    </row>
    <row r="1613" spans="2:20" ht="12.75">
      <c r="B1613" s="5"/>
      <c r="T1613" s="212"/>
    </row>
    <row r="1614" spans="2:20" ht="12.75">
      <c r="B1614" s="5"/>
      <c r="T1614" s="212"/>
    </row>
    <row r="1615" spans="2:20" ht="12.75">
      <c r="B1615" s="5"/>
      <c r="T1615" s="212"/>
    </row>
    <row r="1616" spans="2:20" ht="12.75">
      <c r="B1616" s="5"/>
      <c r="T1616" s="212"/>
    </row>
    <row r="1617" spans="2:20" ht="12.75">
      <c r="B1617" s="5"/>
      <c r="T1617" s="212"/>
    </row>
    <row r="1618" spans="2:20" ht="12.75">
      <c r="B1618" s="5"/>
      <c r="T1618" s="212"/>
    </row>
    <row r="1619" spans="2:20" ht="12.75">
      <c r="B1619" s="5"/>
      <c r="T1619" s="212"/>
    </row>
    <row r="1620" spans="2:20" ht="12.75">
      <c r="B1620" s="5"/>
      <c r="T1620" s="212"/>
    </row>
    <row r="1621" spans="2:20" ht="12.75">
      <c r="B1621" s="5"/>
      <c r="T1621" s="212"/>
    </row>
    <row r="1622" spans="2:20" ht="12.75">
      <c r="B1622" s="5"/>
      <c r="T1622" s="212"/>
    </row>
    <row r="1623" spans="2:20" ht="12.75">
      <c r="B1623" s="5"/>
      <c r="T1623" s="212"/>
    </row>
    <row r="1624" spans="2:20" ht="12.75">
      <c r="B1624" s="5"/>
      <c r="T1624" s="212"/>
    </row>
    <row r="1625" spans="2:20" ht="12.75">
      <c r="B1625" s="5"/>
      <c r="T1625" s="212"/>
    </row>
    <row r="1626" spans="2:20" ht="12.75">
      <c r="B1626" s="5"/>
      <c r="T1626" s="212"/>
    </row>
    <row r="1627" spans="2:20" ht="12.75">
      <c r="B1627" s="5"/>
      <c r="T1627" s="212"/>
    </row>
    <row r="1628" spans="2:20" ht="12.75">
      <c r="B1628" s="5"/>
      <c r="T1628" s="212"/>
    </row>
    <row r="1629" spans="2:20" ht="12.75">
      <c r="B1629" s="5"/>
      <c r="T1629" s="212"/>
    </row>
    <row r="1630" spans="2:20" ht="12.75">
      <c r="B1630" s="5"/>
      <c r="T1630" s="212"/>
    </row>
    <row r="1631" spans="2:20" ht="12.75">
      <c r="B1631" s="5"/>
      <c r="T1631" s="212"/>
    </row>
    <row r="1632" spans="2:20" ht="12.75">
      <c r="B1632" s="5"/>
      <c r="T1632" s="212"/>
    </row>
    <row r="1633" spans="2:20" ht="12.75">
      <c r="B1633" s="5"/>
      <c r="T1633" s="212"/>
    </row>
    <row r="1634" spans="2:20" ht="12.75">
      <c r="B1634" s="5"/>
      <c r="T1634" s="212"/>
    </row>
    <row r="1635" spans="2:20" ht="12.75">
      <c r="B1635" s="5"/>
      <c r="T1635" s="212"/>
    </row>
    <row r="1636" spans="2:20" ht="12.75">
      <c r="B1636" s="5"/>
      <c r="T1636" s="212"/>
    </row>
    <row r="1637" spans="2:20" ht="12.75">
      <c r="B1637" s="5"/>
      <c r="T1637" s="212"/>
    </row>
    <row r="1638" spans="2:20" ht="12.75">
      <c r="B1638" s="5"/>
      <c r="T1638" s="212"/>
    </row>
    <row r="1639" spans="2:20" ht="12.75">
      <c r="B1639" s="5"/>
      <c r="T1639" s="212"/>
    </row>
    <row r="1640" spans="2:20" ht="12.75">
      <c r="B1640" s="5"/>
      <c r="T1640" s="212"/>
    </row>
    <row r="1641" spans="2:20" ht="12.75">
      <c r="B1641" s="5"/>
      <c r="T1641" s="212"/>
    </row>
    <row r="1642" spans="2:20" ht="12.75">
      <c r="B1642" s="5"/>
      <c r="T1642" s="212"/>
    </row>
    <row r="1643" spans="2:20" ht="12.75">
      <c r="B1643" s="5"/>
      <c r="T1643" s="212"/>
    </row>
    <row r="1644" spans="2:20" ht="12.75">
      <c r="B1644" s="5"/>
      <c r="T1644" s="212"/>
    </row>
    <row r="1645" spans="2:20" ht="12.75">
      <c r="B1645" s="5"/>
      <c r="T1645" s="212"/>
    </row>
    <row r="1646" spans="2:20" ht="12.75">
      <c r="B1646" s="5"/>
      <c r="T1646" s="212"/>
    </row>
    <row r="1647" spans="2:20" ht="12.75">
      <c r="B1647" s="5"/>
      <c r="T1647" s="212"/>
    </row>
    <row r="1648" spans="2:20" ht="12.75">
      <c r="B1648" s="5"/>
      <c r="T1648" s="212"/>
    </row>
    <row r="1649" spans="2:20" ht="12.75">
      <c r="B1649" s="5"/>
      <c r="T1649" s="212"/>
    </row>
    <row r="1650" spans="2:20" ht="12.75">
      <c r="B1650" s="5"/>
      <c r="T1650" s="212"/>
    </row>
    <row r="1651" spans="2:20" ht="12.75">
      <c r="B1651" s="5"/>
      <c r="T1651" s="212"/>
    </row>
    <row r="1652" spans="2:20" ht="12.75">
      <c r="B1652" s="5"/>
      <c r="T1652" s="212"/>
    </row>
    <row r="1653" spans="2:20" ht="12.75">
      <c r="B1653" s="5"/>
      <c r="T1653" s="212"/>
    </row>
    <row r="1654" spans="2:20" ht="12.75">
      <c r="B1654" s="5"/>
      <c r="T1654" s="212"/>
    </row>
    <row r="1655" spans="2:20" ht="12.75">
      <c r="B1655" s="5"/>
      <c r="T1655" s="212"/>
    </row>
    <row r="1656" spans="2:20" ht="12.75">
      <c r="B1656" s="5"/>
      <c r="T1656" s="212"/>
    </row>
    <row r="1657" spans="2:20" ht="12.75">
      <c r="B1657" s="5"/>
      <c r="T1657" s="212"/>
    </row>
    <row r="1658" spans="2:20" ht="12.75">
      <c r="B1658" s="5"/>
      <c r="T1658" s="212"/>
    </row>
    <row r="1659" spans="2:20" ht="12.75">
      <c r="B1659" s="5"/>
      <c r="T1659" s="212"/>
    </row>
    <row r="1660" spans="2:20" ht="12.75">
      <c r="B1660" s="5"/>
      <c r="T1660" s="212"/>
    </row>
    <row r="1661" spans="2:20" ht="12.75">
      <c r="B1661" s="5"/>
      <c r="T1661" s="212"/>
    </row>
    <row r="1662" spans="2:20" ht="12.75">
      <c r="B1662" s="5"/>
      <c r="T1662" s="212"/>
    </row>
    <row r="1663" spans="2:20" ht="12.75">
      <c r="B1663" s="5"/>
      <c r="T1663" s="212"/>
    </row>
    <row r="1664" spans="2:20" ht="12.75">
      <c r="B1664" s="5"/>
      <c r="T1664" s="212"/>
    </row>
    <row r="1665" spans="2:20" ht="12.75">
      <c r="B1665" s="5"/>
      <c r="T1665" s="212"/>
    </row>
    <row r="1666" spans="2:20" ht="12.75">
      <c r="B1666" s="5"/>
      <c r="T1666" s="212"/>
    </row>
    <row r="1667" spans="2:20" ht="12.75">
      <c r="B1667" s="5"/>
      <c r="T1667" s="212"/>
    </row>
    <row r="1668" spans="2:20" ht="12.75">
      <c r="B1668" s="5"/>
      <c r="T1668" s="212"/>
    </row>
    <row r="1669" spans="2:20" ht="12.75">
      <c r="B1669" s="5"/>
      <c r="T1669" s="212"/>
    </row>
    <row r="1670" spans="2:20" ht="12.75">
      <c r="B1670" s="5"/>
      <c r="T1670" s="212"/>
    </row>
    <row r="1671" spans="2:20" ht="12.75">
      <c r="B1671" s="5"/>
      <c r="T1671" s="212"/>
    </row>
    <row r="1672" spans="2:20" ht="12.75">
      <c r="B1672" s="5"/>
      <c r="T1672" s="212"/>
    </row>
    <row r="1673" spans="2:20" ht="12.75">
      <c r="B1673" s="5"/>
      <c r="T1673" s="212"/>
    </row>
    <row r="1674" spans="2:20" ht="12.75">
      <c r="B1674" s="5"/>
      <c r="T1674" s="212"/>
    </row>
    <row r="1675" spans="2:20" ht="12.75">
      <c r="B1675" s="5"/>
      <c r="T1675" s="212"/>
    </row>
    <row r="1676" spans="2:20" ht="12.75">
      <c r="B1676" s="5"/>
      <c r="T1676" s="212"/>
    </row>
    <row r="1677" spans="2:20" ht="12.75">
      <c r="B1677" s="5"/>
      <c r="T1677" s="212"/>
    </row>
    <row r="1678" spans="2:20" ht="12.75">
      <c r="B1678" s="5"/>
      <c r="T1678" s="212"/>
    </row>
    <row r="1679" spans="2:20" ht="12.75">
      <c r="B1679" s="5"/>
      <c r="T1679" s="212"/>
    </row>
    <row r="1680" spans="2:20" ht="12.75">
      <c r="B1680" s="5"/>
      <c r="T1680" s="212"/>
    </row>
    <row r="1681" spans="2:20" ht="12.75">
      <c r="B1681" s="5"/>
      <c r="T1681" s="212"/>
    </row>
    <row r="1682" spans="2:20" ht="12.75">
      <c r="B1682" s="5"/>
      <c r="T1682" s="212"/>
    </row>
    <row r="1683" spans="2:20" ht="12.75">
      <c r="B1683" s="5"/>
      <c r="T1683" s="212"/>
    </row>
    <row r="1684" spans="2:20" ht="12.75">
      <c r="B1684" s="5"/>
      <c r="T1684" s="212"/>
    </row>
    <row r="1685" spans="2:20" ht="12.75">
      <c r="B1685" s="5"/>
      <c r="T1685" s="212"/>
    </row>
    <row r="1686" spans="2:20" ht="12.75">
      <c r="B1686" s="5"/>
      <c r="T1686" s="212"/>
    </row>
    <row r="1687" spans="2:20" ht="12.75">
      <c r="B1687" s="5"/>
      <c r="T1687" s="212"/>
    </row>
    <row r="1688" spans="2:20" ht="12.75">
      <c r="B1688" s="5"/>
      <c r="T1688" s="212"/>
    </row>
    <row r="1689" spans="2:20" ht="12.75">
      <c r="B1689" s="5"/>
      <c r="T1689" s="212"/>
    </row>
    <row r="1690" spans="2:20" ht="12.75">
      <c r="B1690" s="5"/>
      <c r="T1690" s="212"/>
    </row>
    <row r="1691" spans="2:20" ht="12.75">
      <c r="B1691" s="5"/>
      <c r="T1691" s="212"/>
    </row>
    <row r="1692" spans="2:20" ht="12.75">
      <c r="B1692" s="5"/>
      <c r="T1692" s="212"/>
    </row>
    <row r="1693" spans="2:20" ht="12.75">
      <c r="B1693" s="5"/>
      <c r="T1693" s="212"/>
    </row>
    <row r="1694" spans="2:20" ht="12.75">
      <c r="B1694" s="5"/>
      <c r="T1694" s="212"/>
    </row>
    <row r="1695" spans="2:20" ht="12.75">
      <c r="B1695" s="5"/>
      <c r="T1695" s="212"/>
    </row>
    <row r="1696" spans="2:20" ht="12.75">
      <c r="B1696" s="5"/>
      <c r="T1696" s="212"/>
    </row>
    <row r="1697" spans="2:20" ht="12.75">
      <c r="B1697" s="5"/>
      <c r="T1697" s="212"/>
    </row>
    <row r="1698" spans="2:20" ht="12.75">
      <c r="B1698" s="5"/>
      <c r="T1698" s="212"/>
    </row>
    <row r="1699" spans="2:20" ht="12.75">
      <c r="B1699" s="5"/>
      <c r="T1699" s="212"/>
    </row>
    <row r="1700" spans="2:20" ht="12.75">
      <c r="B1700" s="5"/>
      <c r="T1700" s="212"/>
    </row>
    <row r="1701" spans="2:20" ht="12.75">
      <c r="B1701" s="5"/>
      <c r="T1701" s="212"/>
    </row>
    <row r="1702" spans="2:20" ht="12.75">
      <c r="B1702" s="5"/>
      <c r="T1702" s="212"/>
    </row>
    <row r="1703" spans="2:20" ht="12.75">
      <c r="B1703" s="5"/>
      <c r="T1703" s="212"/>
    </row>
    <row r="1704" spans="2:20" ht="12.75">
      <c r="B1704" s="5"/>
      <c r="T1704" s="212"/>
    </row>
    <row r="1705" spans="2:20" ht="12.75">
      <c r="B1705" s="5"/>
      <c r="T1705" s="212"/>
    </row>
    <row r="1706" spans="2:20" ht="12.75">
      <c r="B1706" s="5"/>
      <c r="T1706" s="212"/>
    </row>
    <row r="1707" spans="2:20" ht="12.75">
      <c r="B1707" s="5"/>
      <c r="T1707" s="212"/>
    </row>
    <row r="1708" spans="2:20" ht="12.75">
      <c r="B1708" s="5"/>
      <c r="T1708" s="212"/>
    </row>
    <row r="1709" spans="2:20" ht="12.75">
      <c r="B1709" s="5"/>
      <c r="T1709" s="212"/>
    </row>
    <row r="1710" spans="2:20" ht="12.75">
      <c r="B1710" s="5"/>
      <c r="T1710" s="212"/>
    </row>
    <row r="1711" spans="2:20" ht="12.75">
      <c r="B1711" s="5"/>
      <c r="T1711" s="212"/>
    </row>
    <row r="1712" spans="2:20" ht="12.75">
      <c r="B1712" s="5"/>
      <c r="T1712" s="212"/>
    </row>
    <row r="1713" spans="2:20" ht="12.75">
      <c r="B1713" s="5"/>
      <c r="T1713" s="212"/>
    </row>
    <row r="1714" spans="2:20" ht="12.75">
      <c r="B1714" s="5"/>
      <c r="T1714" s="212"/>
    </row>
    <row r="1715" spans="2:20" ht="12.75">
      <c r="B1715" s="5"/>
      <c r="T1715" s="212"/>
    </row>
    <row r="1716" spans="2:20" ht="12.75">
      <c r="B1716" s="5"/>
      <c r="T1716" s="212"/>
    </row>
    <row r="1717" spans="2:20" ht="12.75">
      <c r="B1717" s="5"/>
      <c r="T1717" s="212"/>
    </row>
    <row r="1718" spans="2:20" ht="12.75">
      <c r="B1718" s="5"/>
      <c r="T1718" s="212"/>
    </row>
    <row r="1719" spans="2:20" ht="12.75">
      <c r="B1719" s="5"/>
      <c r="T1719" s="212"/>
    </row>
    <row r="1720" spans="2:20" ht="12.75">
      <c r="B1720" s="5"/>
      <c r="T1720" s="212"/>
    </row>
    <row r="1721" spans="2:20" ht="12.75">
      <c r="B1721" s="5"/>
      <c r="T1721" s="212"/>
    </row>
    <row r="1722" spans="2:20" ht="12.75">
      <c r="B1722" s="5"/>
      <c r="T1722" s="212"/>
    </row>
    <row r="1723" spans="2:20" ht="12.75">
      <c r="B1723" s="5"/>
      <c r="T1723" s="212"/>
    </row>
    <row r="1724" spans="2:20" ht="12.75">
      <c r="B1724" s="5"/>
      <c r="T1724" s="212"/>
    </row>
    <row r="1725" spans="2:20" ht="12.75">
      <c r="B1725" s="5"/>
      <c r="T1725" s="212"/>
    </row>
    <row r="1726" spans="2:20" ht="12.75">
      <c r="B1726" s="5"/>
      <c r="T1726" s="212"/>
    </row>
    <row r="1727" spans="2:20" ht="12.75">
      <c r="B1727" s="5"/>
      <c r="T1727" s="212"/>
    </row>
    <row r="1728" spans="2:20" ht="12.75">
      <c r="B1728" s="5"/>
      <c r="T1728" s="212"/>
    </row>
    <row r="1729" spans="2:20" ht="12.75">
      <c r="B1729" s="5"/>
      <c r="T1729" s="212"/>
    </row>
    <row r="1730" spans="2:20" ht="12.75">
      <c r="B1730" s="5"/>
      <c r="T1730" s="212"/>
    </row>
    <row r="1731" spans="2:20" ht="12.75">
      <c r="B1731" s="5"/>
      <c r="T1731" s="212"/>
    </row>
    <row r="1732" spans="2:20" ht="12.75">
      <c r="B1732" s="5"/>
      <c r="T1732" s="212"/>
    </row>
    <row r="1733" spans="2:20" ht="12.75">
      <c r="B1733" s="5"/>
      <c r="T1733" s="212"/>
    </row>
    <row r="1734" spans="2:20" ht="12.75">
      <c r="B1734" s="5"/>
      <c r="T1734" s="212"/>
    </row>
    <row r="1735" spans="2:20" ht="12.75">
      <c r="B1735" s="5"/>
      <c r="T1735" s="212"/>
    </row>
    <row r="1736" spans="2:20" ht="12.75">
      <c r="B1736" s="5"/>
      <c r="T1736" s="212"/>
    </row>
    <row r="1737" spans="2:20" ht="12.75">
      <c r="B1737" s="5"/>
      <c r="T1737" s="212"/>
    </row>
    <row r="1738" spans="2:20" ht="12.75">
      <c r="B1738" s="5"/>
      <c r="T1738" s="212"/>
    </row>
    <row r="1739" spans="2:20" ht="12.75">
      <c r="B1739" s="5"/>
      <c r="T1739" s="212"/>
    </row>
    <row r="1740" spans="2:20" ht="12.75">
      <c r="B1740" s="5"/>
      <c r="T1740" s="212"/>
    </row>
    <row r="1741" spans="2:20" ht="12.75">
      <c r="B1741" s="5"/>
      <c r="T1741" s="212"/>
    </row>
    <row r="1742" spans="2:20" ht="12.75">
      <c r="B1742" s="5"/>
      <c r="T1742" s="212"/>
    </row>
    <row r="1743" spans="2:20" ht="12.75">
      <c r="B1743" s="5"/>
      <c r="T1743" s="212"/>
    </row>
    <row r="1744" spans="2:20" ht="12.75">
      <c r="B1744" s="5"/>
      <c r="T1744" s="212"/>
    </row>
    <row r="1745" spans="2:20" ht="12.75">
      <c r="B1745" s="5"/>
      <c r="T1745" s="212"/>
    </row>
    <row r="1746" spans="2:20" ht="12.75">
      <c r="B1746" s="5"/>
      <c r="T1746" s="212"/>
    </row>
    <row r="1747" spans="2:20" ht="12.75">
      <c r="B1747" s="5"/>
      <c r="T1747" s="212"/>
    </row>
    <row r="1748" spans="2:20" ht="12.75">
      <c r="B1748" s="5"/>
      <c r="T1748" s="212"/>
    </row>
    <row r="1749" spans="2:20" ht="12.75">
      <c r="B1749" s="5"/>
      <c r="T1749" s="212"/>
    </row>
    <row r="1750" spans="2:20" ht="12.75">
      <c r="B1750" s="5"/>
      <c r="T1750" s="212"/>
    </row>
    <row r="1751" spans="2:20" ht="12.75">
      <c r="B1751" s="5"/>
      <c r="T1751" s="212"/>
    </row>
    <row r="1752" spans="2:20" ht="12.75">
      <c r="B1752" s="5"/>
      <c r="T1752" s="212"/>
    </row>
    <row r="1753" spans="2:20" ht="12.75">
      <c r="B1753" s="5"/>
      <c r="T1753" s="212"/>
    </row>
    <row r="1754" spans="2:20" ht="12.75">
      <c r="B1754" s="5"/>
      <c r="T1754" s="212"/>
    </row>
    <row r="1755" spans="2:20" ht="12.75">
      <c r="B1755" s="5"/>
      <c r="T1755" s="212"/>
    </row>
    <row r="1756" spans="2:20" ht="12.75">
      <c r="B1756" s="5"/>
      <c r="T1756" s="212"/>
    </row>
    <row r="1757" spans="2:20" ht="12.75">
      <c r="B1757" s="5"/>
      <c r="T1757" s="212"/>
    </row>
    <row r="1758" spans="2:20" ht="12.75">
      <c r="B1758" s="5"/>
      <c r="T1758" s="212"/>
    </row>
    <row r="1759" spans="2:20" ht="12.75">
      <c r="B1759" s="5"/>
      <c r="T1759" s="212"/>
    </row>
    <row r="1760" spans="2:20" ht="12.75">
      <c r="B1760" s="5"/>
      <c r="T1760" s="212"/>
    </row>
    <row r="1761" spans="2:20" ht="12.75">
      <c r="B1761" s="5"/>
      <c r="T1761" s="212"/>
    </row>
    <row r="1762" spans="2:20" ht="12.75">
      <c r="B1762" s="5"/>
      <c r="T1762" s="212"/>
    </row>
    <row r="1763" spans="2:20" ht="12.75">
      <c r="B1763" s="5"/>
      <c r="T1763" s="212"/>
    </row>
    <row r="1764" spans="2:20" ht="12.75">
      <c r="B1764" s="5"/>
      <c r="T1764" s="212"/>
    </row>
    <row r="1765" spans="2:20" ht="12.75">
      <c r="B1765" s="5"/>
      <c r="T1765" s="212"/>
    </row>
    <row r="1766" spans="2:20" ht="12.75">
      <c r="B1766" s="5"/>
      <c r="T1766" s="212"/>
    </row>
    <row r="1767" spans="2:20" ht="12.75">
      <c r="B1767" s="5"/>
      <c r="T1767" s="212"/>
    </row>
    <row r="1768" spans="2:20" ht="12.75">
      <c r="B1768" s="5"/>
      <c r="T1768" s="212"/>
    </row>
    <row r="1769" spans="2:20" ht="12.75">
      <c r="B1769" s="5"/>
      <c r="T1769" s="212"/>
    </row>
    <row r="1770" spans="2:20" ht="12.75">
      <c r="B1770" s="5"/>
      <c r="T1770" s="212"/>
    </row>
    <row r="1771" spans="2:20" ht="12.75">
      <c r="B1771" s="5"/>
      <c r="T1771" s="212"/>
    </row>
    <row r="1772" spans="2:20" ht="12.75">
      <c r="B1772" s="5"/>
      <c r="T1772" s="212"/>
    </row>
    <row r="1773" spans="2:20" ht="12.75">
      <c r="B1773" s="5"/>
      <c r="T1773" s="212"/>
    </row>
    <row r="1774" spans="2:20" ht="12.75">
      <c r="B1774" s="5"/>
      <c r="T1774" s="212"/>
    </row>
    <row r="1775" spans="2:20" ht="12.75">
      <c r="B1775" s="5"/>
      <c r="T1775" s="212"/>
    </row>
    <row r="1776" spans="2:20" ht="12.75">
      <c r="B1776" s="5"/>
      <c r="T1776" s="212"/>
    </row>
    <row r="1777" spans="2:20" ht="12.75">
      <c r="B1777" s="5"/>
      <c r="T1777" s="212"/>
    </row>
    <row r="1778" spans="2:20" ht="12.75">
      <c r="B1778" s="5"/>
      <c r="T1778" s="212"/>
    </row>
    <row r="1779" spans="2:20" ht="12.75">
      <c r="B1779" s="5"/>
      <c r="T1779" s="212"/>
    </row>
    <row r="1780" spans="2:20" ht="12.75">
      <c r="B1780" s="5"/>
      <c r="T1780" s="212"/>
    </row>
    <row r="1781" spans="2:20" ht="12.75">
      <c r="B1781" s="5"/>
      <c r="T1781" s="212"/>
    </row>
    <row r="1782" spans="2:20" ht="12.75">
      <c r="B1782" s="5"/>
      <c r="T1782" s="212"/>
    </row>
    <row r="1783" spans="2:20" ht="12.75">
      <c r="B1783" s="5"/>
      <c r="T1783" s="212"/>
    </row>
    <row r="1784" spans="2:20" ht="12.75">
      <c r="B1784" s="5"/>
      <c r="T1784" s="212"/>
    </row>
    <row r="1785" spans="2:20" ht="12.75">
      <c r="B1785" s="5"/>
      <c r="T1785" s="212"/>
    </row>
    <row r="1786" spans="2:20" ht="12.75">
      <c r="B1786" s="5"/>
      <c r="T1786" s="212"/>
    </row>
    <row r="1787" spans="2:20" ht="12.75">
      <c r="B1787" s="5"/>
      <c r="T1787" s="212"/>
    </row>
    <row r="1788" spans="2:20" ht="12.75">
      <c r="B1788" s="5"/>
      <c r="T1788" s="212"/>
    </row>
    <row r="1789" spans="2:20" ht="12.75">
      <c r="B1789" s="5"/>
      <c r="T1789" s="212"/>
    </row>
    <row r="1790" spans="2:20" ht="12.75">
      <c r="B1790" s="5"/>
      <c r="T1790" s="212"/>
    </row>
    <row r="1791" spans="2:20" ht="12.75">
      <c r="B1791" s="5"/>
      <c r="T1791" s="212"/>
    </row>
    <row r="1792" spans="2:20" ht="12.75">
      <c r="B1792" s="5"/>
      <c r="T1792" s="212"/>
    </row>
    <row r="1793" spans="2:20" ht="12.75">
      <c r="B1793" s="5"/>
      <c r="T1793" s="212"/>
    </row>
    <row r="1794" spans="2:20" ht="12.75">
      <c r="B1794" s="5"/>
      <c r="T1794" s="212"/>
    </row>
    <row r="1795" spans="2:20" ht="12.75">
      <c r="B1795" s="5"/>
      <c r="T1795" s="212"/>
    </row>
    <row r="1796" spans="2:20" ht="12.75">
      <c r="B1796" s="5"/>
      <c r="T1796" s="212"/>
    </row>
    <row r="1797" spans="2:20" ht="12.75">
      <c r="B1797" s="5"/>
      <c r="T1797" s="212"/>
    </row>
    <row r="1798" spans="2:20" ht="12.75">
      <c r="B1798" s="5"/>
      <c r="T1798" s="212"/>
    </row>
    <row r="1799" spans="2:20" ht="12.75">
      <c r="B1799" s="5"/>
      <c r="T1799" s="212"/>
    </row>
    <row r="1800" spans="2:20" ht="12.75">
      <c r="B1800" s="5"/>
      <c r="T1800" s="212"/>
    </row>
    <row r="1801" spans="2:20" ht="12.75">
      <c r="B1801" s="5"/>
      <c r="T1801" s="212"/>
    </row>
    <row r="1802" spans="2:20" ht="12.75">
      <c r="B1802" s="5"/>
      <c r="T1802" s="212"/>
    </row>
    <row r="1803" spans="2:20" ht="12.75">
      <c r="B1803" s="5"/>
      <c r="T1803" s="212"/>
    </row>
    <row r="1804" spans="2:20" ht="12.75">
      <c r="B1804" s="5"/>
      <c r="T1804" s="212"/>
    </row>
    <row r="1805" spans="2:20" ht="12.75">
      <c r="B1805" s="5"/>
      <c r="T1805" s="212"/>
    </row>
    <row r="1806" spans="2:20" ht="12.75">
      <c r="B1806" s="5"/>
      <c r="T1806" s="212"/>
    </row>
    <row r="1807" spans="2:20" ht="12.75">
      <c r="B1807" s="5"/>
      <c r="T1807" s="212"/>
    </row>
    <row r="1808" spans="2:20" ht="12.75">
      <c r="B1808" s="5"/>
      <c r="T1808" s="212"/>
    </row>
    <row r="1809" spans="2:20" ht="12.75">
      <c r="B1809" s="5"/>
      <c r="T1809" s="212"/>
    </row>
    <row r="1810" spans="2:20" ht="12.75">
      <c r="B1810" s="5"/>
      <c r="T1810" s="212"/>
    </row>
    <row r="1811" spans="2:20" ht="12.75">
      <c r="B1811" s="5"/>
      <c r="T1811" s="212"/>
    </row>
    <row r="1812" spans="2:20" ht="12.75">
      <c r="B1812" s="5"/>
      <c r="T1812" s="212"/>
    </row>
    <row r="1813" spans="2:20" ht="12.75">
      <c r="B1813" s="5"/>
      <c r="T1813" s="212"/>
    </row>
    <row r="1814" spans="2:20" ht="12.75">
      <c r="B1814" s="5"/>
      <c r="T1814" s="212"/>
    </row>
    <row r="1815" spans="2:20" ht="12.75">
      <c r="B1815" s="5"/>
      <c r="T1815" s="212"/>
    </row>
    <row r="1816" spans="2:20" ht="12.75">
      <c r="B1816" s="5"/>
      <c r="T1816" s="212"/>
    </row>
    <row r="1817" spans="2:20" ht="12.75">
      <c r="B1817" s="5"/>
      <c r="T1817" s="212"/>
    </row>
    <row r="1818" spans="2:20" ht="12.75">
      <c r="B1818" s="5"/>
      <c r="T1818" s="212"/>
    </row>
    <row r="1819" spans="2:20" ht="12.75">
      <c r="B1819" s="5"/>
      <c r="T1819" s="212"/>
    </row>
    <row r="1820" spans="2:20" ht="12.75">
      <c r="B1820" s="5"/>
      <c r="T1820" s="212"/>
    </row>
    <row r="1821" spans="2:20" ht="12.75">
      <c r="B1821" s="5"/>
      <c r="T1821" s="212"/>
    </row>
    <row r="1822" spans="2:20" ht="12.75">
      <c r="B1822" s="5"/>
      <c r="T1822" s="212"/>
    </row>
    <row r="1823" spans="2:20" ht="12.75">
      <c r="B1823" s="5"/>
      <c r="T1823" s="212"/>
    </row>
    <row r="1824" spans="2:20" ht="12.75">
      <c r="B1824" s="5"/>
      <c r="T1824" s="212"/>
    </row>
    <row r="1825" spans="2:20" ht="12.75">
      <c r="B1825" s="5"/>
      <c r="T1825" s="212"/>
    </row>
    <row r="1826" spans="2:20" ht="12.75">
      <c r="B1826" s="5"/>
      <c r="T1826" s="212"/>
    </row>
    <row r="1827" spans="2:20" ht="12.75">
      <c r="B1827" s="5"/>
      <c r="T1827" s="212"/>
    </row>
    <row r="1828" spans="2:20" ht="12.75">
      <c r="B1828" s="5"/>
      <c r="T1828" s="212"/>
    </row>
    <row r="1829" spans="2:20" ht="12.75">
      <c r="B1829" s="5"/>
      <c r="T1829" s="212"/>
    </row>
    <row r="1830" spans="2:20" ht="12.75">
      <c r="B1830" s="5"/>
      <c r="T1830" s="212"/>
    </row>
    <row r="1831" spans="2:20" ht="12.75">
      <c r="B1831" s="5"/>
      <c r="T1831" s="212"/>
    </row>
    <row r="1832" spans="2:20" ht="12.75">
      <c r="B1832" s="5"/>
      <c r="T1832" s="212"/>
    </row>
    <row r="1833" spans="2:20" ht="12.75">
      <c r="B1833" s="5"/>
      <c r="T1833" s="212"/>
    </row>
    <row r="1834" spans="2:20" ht="12.75">
      <c r="B1834" s="5"/>
      <c r="T1834" s="212"/>
    </row>
    <row r="1835" spans="2:20" ht="12.75">
      <c r="B1835" s="5"/>
      <c r="T1835" s="212"/>
    </row>
    <row r="1836" spans="2:20" ht="12.75">
      <c r="B1836" s="5"/>
      <c r="T1836" s="212"/>
    </row>
    <row r="1837" spans="2:20" ht="12.75">
      <c r="B1837" s="5"/>
      <c r="T1837" s="212"/>
    </row>
    <row r="1838" spans="2:20" ht="12.75">
      <c r="B1838" s="5"/>
      <c r="T1838" s="212"/>
    </row>
    <row r="1839" spans="2:20" ht="12.75">
      <c r="B1839" s="5"/>
      <c r="T1839" s="212"/>
    </row>
    <row r="1840" spans="2:20" ht="12.75">
      <c r="B1840" s="5"/>
      <c r="T1840" s="212"/>
    </row>
    <row r="1841" spans="2:20" ht="12.75">
      <c r="B1841" s="5"/>
      <c r="T1841" s="212"/>
    </row>
    <row r="1842" spans="2:20" ht="12.75">
      <c r="B1842" s="5"/>
      <c r="T1842" s="212"/>
    </row>
    <row r="1843" spans="2:20" ht="12.75">
      <c r="B1843" s="5"/>
      <c r="T1843" s="212"/>
    </row>
    <row r="1844" spans="2:20" ht="12.75">
      <c r="B1844" s="5"/>
      <c r="T1844" s="212"/>
    </row>
    <row r="1845" spans="2:20" ht="12.75">
      <c r="B1845" s="5"/>
      <c r="T1845" s="212"/>
    </row>
    <row r="1846" spans="2:20" ht="12.75">
      <c r="B1846" s="5"/>
      <c r="T1846" s="212"/>
    </row>
    <row r="1847" spans="2:20" ht="12.75">
      <c r="B1847" s="5"/>
      <c r="T1847" s="212"/>
    </row>
    <row r="1848" spans="2:20" ht="12.75">
      <c r="B1848" s="5"/>
      <c r="T1848" s="212"/>
    </row>
    <row r="1849" spans="2:20" ht="12.75">
      <c r="B1849" s="5"/>
      <c r="T1849" s="212"/>
    </row>
    <row r="1850" spans="2:20" ht="12.75">
      <c r="B1850" s="5"/>
      <c r="T1850" s="212"/>
    </row>
    <row r="1851" spans="2:20" ht="12.75">
      <c r="B1851" s="5"/>
      <c r="T1851" s="212"/>
    </row>
    <row r="1852" spans="2:20" ht="12.75">
      <c r="B1852" s="5"/>
      <c r="T1852" s="212"/>
    </row>
    <row r="1853" spans="2:20" ht="12.75">
      <c r="B1853" s="5"/>
      <c r="T1853" s="212"/>
    </row>
    <row r="1854" spans="2:20" ht="12.75">
      <c r="B1854" s="5"/>
      <c r="T1854" s="212"/>
    </row>
    <row r="1855" spans="2:20" ht="12.75">
      <c r="B1855" s="5"/>
      <c r="T1855" s="212"/>
    </row>
    <row r="1856" spans="2:20" ht="12.75">
      <c r="B1856" s="5"/>
      <c r="T1856" s="212"/>
    </row>
    <row r="1857" spans="2:20" ht="12.75">
      <c r="B1857" s="5"/>
      <c r="T1857" s="212"/>
    </row>
    <row r="1858" spans="2:20" ht="12.75">
      <c r="B1858" s="5"/>
      <c r="T1858" s="212"/>
    </row>
    <row r="1859" spans="2:20" ht="12.75">
      <c r="B1859" s="5"/>
      <c r="T1859" s="212"/>
    </row>
    <row r="1860" spans="2:20" ht="12.75">
      <c r="B1860" s="5"/>
      <c r="T1860" s="212"/>
    </row>
    <row r="1861" spans="2:20" ht="12.75">
      <c r="B1861" s="5"/>
      <c r="T1861" s="212"/>
    </row>
    <row r="1862" spans="2:20" ht="12.75">
      <c r="B1862" s="5"/>
      <c r="T1862" s="212"/>
    </row>
    <row r="1863" spans="2:20" ht="12.75">
      <c r="B1863" s="5"/>
      <c r="T1863" s="212"/>
    </row>
    <row r="1864" spans="2:20" ht="12.75">
      <c r="B1864" s="5"/>
      <c r="T1864" s="212"/>
    </row>
    <row r="1865" spans="2:20" ht="12.75">
      <c r="B1865" s="5"/>
      <c r="T1865" s="212"/>
    </row>
    <row r="1866" spans="2:20" ht="12.75">
      <c r="B1866" s="5"/>
      <c r="T1866" s="212"/>
    </row>
    <row r="1867" spans="2:20" ht="12.75">
      <c r="B1867" s="5"/>
      <c r="T1867" s="212"/>
    </row>
    <row r="1868" spans="2:20" ht="12.75">
      <c r="B1868" s="5"/>
      <c r="T1868" s="212"/>
    </row>
    <row r="1869" spans="2:20" ht="12.75">
      <c r="B1869" s="5"/>
      <c r="T1869" s="212"/>
    </row>
    <row r="1870" spans="2:20" ht="12.75">
      <c r="B1870" s="5"/>
      <c r="T1870" s="212"/>
    </row>
    <row r="1871" spans="2:20" ht="12.75">
      <c r="B1871" s="5"/>
      <c r="T1871" s="212"/>
    </row>
    <row r="1872" spans="2:20" ht="12.75">
      <c r="B1872" s="5"/>
      <c r="T1872" s="212"/>
    </row>
    <row r="1873" spans="2:20" ht="12.75">
      <c r="B1873" s="5"/>
      <c r="T1873" s="212"/>
    </row>
    <row r="1874" spans="2:20" ht="12.75">
      <c r="B1874" s="5"/>
      <c r="T1874" s="212"/>
    </row>
    <row r="1875" spans="2:20" ht="12.75">
      <c r="B1875" s="5"/>
      <c r="T1875" s="212"/>
    </row>
    <row r="1876" spans="2:20" ht="12.75">
      <c r="B1876" s="5"/>
      <c r="T1876" s="212"/>
    </row>
    <row r="1877" spans="2:20" ht="12.75">
      <c r="B1877" s="5"/>
      <c r="T1877" s="212"/>
    </row>
    <row r="1878" spans="2:20" ht="12.75">
      <c r="B1878" s="5"/>
      <c r="T1878" s="212"/>
    </row>
    <row r="1879" spans="2:20" ht="12.75">
      <c r="B1879" s="5"/>
      <c r="T1879" s="212"/>
    </row>
    <row r="1880" spans="2:20" ht="12.75">
      <c r="B1880" s="5"/>
      <c r="T1880" s="212"/>
    </row>
    <row r="1881" spans="2:20" ht="12.75">
      <c r="B1881" s="5"/>
      <c r="T1881" s="212"/>
    </row>
    <row r="1882" spans="2:20" ht="12.75">
      <c r="B1882" s="5"/>
      <c r="T1882" s="212"/>
    </row>
    <row r="1883" spans="2:20" ht="12.75">
      <c r="B1883" s="5"/>
      <c r="T1883" s="212"/>
    </row>
    <row r="1884" spans="2:20" ht="12.75">
      <c r="B1884" s="5"/>
      <c r="T1884" s="212"/>
    </row>
    <row r="1885" spans="2:20" ht="12.75">
      <c r="B1885" s="5"/>
      <c r="T1885" s="212"/>
    </row>
    <row r="1886" spans="2:20" ht="12.75">
      <c r="B1886" s="5"/>
      <c r="T1886" s="212"/>
    </row>
    <row r="1887" spans="2:20" ht="12.75">
      <c r="B1887" s="5"/>
      <c r="T1887" s="212"/>
    </row>
    <row r="1888" spans="2:20" ht="12.75">
      <c r="B1888" s="5"/>
      <c r="T1888" s="212"/>
    </row>
    <row r="1889" spans="2:20" ht="12.75">
      <c r="B1889" s="5"/>
      <c r="T1889" s="212"/>
    </row>
    <row r="1890" spans="2:20" ht="12.75">
      <c r="B1890" s="5"/>
      <c r="T1890" s="212"/>
    </row>
    <row r="1891" spans="2:20" ht="12.75">
      <c r="B1891" s="5"/>
      <c r="T1891" s="212"/>
    </row>
    <row r="1892" spans="2:20" ht="12.75">
      <c r="B1892" s="5"/>
      <c r="T1892" s="212"/>
    </row>
    <row r="1893" spans="2:20" ht="12.75">
      <c r="B1893" s="5"/>
      <c r="T1893" s="212"/>
    </row>
    <row r="1894" spans="2:20" ht="12.75">
      <c r="B1894" s="5"/>
      <c r="T1894" s="212"/>
    </row>
    <row r="1895" spans="2:20" ht="12.75">
      <c r="B1895" s="5"/>
      <c r="T1895" s="212"/>
    </row>
    <row r="1896" spans="2:20" ht="12.75">
      <c r="B1896" s="5"/>
      <c r="T1896" s="212"/>
    </row>
    <row r="1897" spans="2:20" ht="12.75">
      <c r="B1897" s="5"/>
      <c r="T1897" s="212"/>
    </row>
    <row r="1898" spans="2:20" ht="12.75">
      <c r="B1898" s="5"/>
      <c r="T1898" s="212"/>
    </row>
    <row r="1899" spans="2:20" ht="12.75">
      <c r="B1899" s="5"/>
      <c r="T1899" s="212"/>
    </row>
    <row r="1900" spans="2:20" ht="12.75">
      <c r="B1900" s="5"/>
      <c r="T1900" s="212"/>
    </row>
    <row r="1901" spans="2:20" ht="12.75">
      <c r="B1901" s="5"/>
      <c r="T1901" s="212"/>
    </row>
    <row r="1902" spans="2:20" ht="12.75">
      <c r="B1902" s="5"/>
      <c r="T1902" s="212"/>
    </row>
    <row r="1903" spans="2:20" ht="12.75">
      <c r="B1903" s="5"/>
      <c r="T1903" s="212"/>
    </row>
    <row r="1904" spans="2:20" ht="12.75">
      <c r="B1904" s="5"/>
      <c r="T1904" s="212"/>
    </row>
    <row r="1905" spans="2:20" ht="12.75">
      <c r="B1905" s="5"/>
      <c r="T1905" s="212"/>
    </row>
    <row r="1906" spans="2:20" ht="12.75">
      <c r="B1906" s="5"/>
      <c r="T1906" s="212"/>
    </row>
    <row r="1907" spans="2:20" ht="12.75">
      <c r="B1907" s="5"/>
      <c r="T1907" s="212"/>
    </row>
    <row r="1908" spans="2:20" ht="12.75">
      <c r="B1908" s="5"/>
      <c r="T1908" s="212"/>
    </row>
    <row r="1909" spans="2:20" ht="12.75">
      <c r="B1909" s="5"/>
      <c r="T1909" s="212"/>
    </row>
    <row r="1910" spans="2:20" ht="12.75">
      <c r="B1910" s="5"/>
      <c r="T1910" s="212"/>
    </row>
    <row r="1911" spans="2:20" ht="12.75">
      <c r="B1911" s="5"/>
      <c r="T1911" s="212"/>
    </row>
    <row r="1912" spans="2:20" ht="12.75">
      <c r="B1912" s="5"/>
      <c r="T1912" s="212"/>
    </row>
    <row r="1913" spans="2:20" ht="12.75">
      <c r="B1913" s="5"/>
      <c r="T1913" s="212"/>
    </row>
    <row r="1914" spans="2:20" ht="12.75">
      <c r="B1914" s="5"/>
      <c r="T1914" s="212"/>
    </row>
    <row r="1915" spans="2:20" ht="12.75">
      <c r="B1915" s="5"/>
      <c r="T1915" s="212"/>
    </row>
    <row r="1916" spans="2:20" ht="12.75">
      <c r="B1916" s="5"/>
      <c r="T1916" s="212"/>
    </row>
    <row r="1917" spans="2:20" ht="12.75">
      <c r="B1917" s="5"/>
      <c r="T1917" s="212"/>
    </row>
    <row r="1918" spans="2:20" ht="12.75">
      <c r="B1918" s="5"/>
      <c r="T1918" s="212"/>
    </row>
    <row r="1919" spans="2:20" ht="12.75">
      <c r="B1919" s="5"/>
      <c r="T1919" s="212"/>
    </row>
    <row r="1920" spans="2:20" ht="12.75">
      <c r="B1920" s="5"/>
      <c r="T1920" s="212"/>
    </row>
    <row r="1921" spans="2:20" ht="12.75">
      <c r="B1921" s="5"/>
      <c r="T1921" s="212"/>
    </row>
    <row r="1922" spans="2:20" ht="12.75">
      <c r="B1922" s="5"/>
      <c r="T1922" s="212"/>
    </row>
    <row r="1923" spans="2:20" ht="12.75">
      <c r="B1923" s="5"/>
      <c r="T1923" s="212"/>
    </row>
    <row r="1924" spans="2:20" ht="12.75">
      <c r="B1924" s="5"/>
      <c r="T1924" s="212"/>
    </row>
    <row r="1925" spans="2:20" ht="12.75">
      <c r="B1925" s="5"/>
      <c r="T1925" s="212"/>
    </row>
    <row r="1926" spans="2:20" ht="12.75">
      <c r="B1926" s="5"/>
      <c r="T1926" s="212"/>
    </row>
    <row r="1927" spans="2:20" ht="12.75">
      <c r="B1927" s="5"/>
      <c r="T1927" s="212"/>
    </row>
    <row r="1928" spans="2:20" ht="12.75">
      <c r="B1928" s="5"/>
      <c r="T1928" s="212"/>
    </row>
    <row r="1929" spans="2:20" ht="12.75">
      <c r="B1929" s="5"/>
      <c r="T1929" s="212"/>
    </row>
    <row r="1930" spans="2:20" ht="12.75">
      <c r="B1930" s="5"/>
      <c r="T1930" s="212"/>
    </row>
    <row r="1931" spans="2:20" ht="12.75">
      <c r="B1931" s="5"/>
      <c r="T1931" s="212"/>
    </row>
    <row r="1932" spans="2:20" ht="12.75">
      <c r="B1932" s="5"/>
      <c r="T1932" s="212"/>
    </row>
    <row r="1933" spans="2:20" ht="12.75">
      <c r="B1933" s="5"/>
      <c r="T1933" s="212"/>
    </row>
    <row r="1934" spans="2:20" ht="12.75">
      <c r="B1934" s="5"/>
      <c r="T1934" s="212"/>
    </row>
    <row r="1935" spans="2:20" ht="12.75">
      <c r="B1935" s="5"/>
      <c r="T1935" s="212"/>
    </row>
    <row r="1936" spans="2:20" ht="12.75">
      <c r="B1936" s="5"/>
      <c r="T1936" s="212"/>
    </row>
    <row r="1937" spans="2:20" ht="12.75">
      <c r="B1937" s="5"/>
      <c r="T1937" s="212"/>
    </row>
    <row r="1938" spans="2:20" ht="12.75">
      <c r="B1938" s="5"/>
      <c r="T1938" s="212"/>
    </row>
    <row r="1939" spans="2:20" ht="12.75">
      <c r="B1939" s="5"/>
      <c r="T1939" s="212"/>
    </row>
    <row r="1940" spans="2:20" ht="12.75">
      <c r="B1940" s="5"/>
      <c r="T1940" s="212"/>
    </row>
    <row r="1941" spans="2:20" ht="12.75">
      <c r="B1941" s="5"/>
      <c r="T1941" s="212"/>
    </row>
    <row r="1942" spans="2:20" ht="12.75">
      <c r="B1942" s="5"/>
      <c r="T1942" s="212"/>
    </row>
    <row r="1943" spans="2:20" ht="12.75">
      <c r="B1943" s="5"/>
      <c r="T1943" s="212"/>
    </row>
    <row r="1944" spans="2:20" ht="12.75">
      <c r="B1944" s="5"/>
      <c r="T1944" s="212"/>
    </row>
    <row r="1945" spans="2:20" ht="12.75">
      <c r="B1945" s="5"/>
      <c r="T1945" s="212"/>
    </row>
    <row r="1946" spans="2:20" ht="12.75">
      <c r="B1946" s="5"/>
      <c r="T1946" s="212"/>
    </row>
    <row r="1947" spans="2:20" ht="12.75">
      <c r="B1947" s="5"/>
      <c r="T1947" s="212"/>
    </row>
    <row r="1948" spans="2:20" ht="12.75">
      <c r="B1948" s="5"/>
      <c r="T1948" s="212"/>
    </row>
    <row r="1949" spans="2:20" ht="12.75">
      <c r="B1949" s="5"/>
      <c r="T1949" s="212"/>
    </row>
    <row r="1950" spans="2:20" ht="12.75">
      <c r="B1950" s="5"/>
      <c r="T1950" s="212"/>
    </row>
    <row r="1951" spans="2:20" ht="12.75">
      <c r="B1951" s="5"/>
      <c r="T1951" s="212"/>
    </row>
    <row r="1952" spans="2:20" ht="12.75">
      <c r="B1952" s="5"/>
      <c r="T1952" s="212"/>
    </row>
    <row r="1953" spans="2:20" ht="12.75">
      <c r="B1953" s="5"/>
      <c r="T1953" s="212"/>
    </row>
    <row r="1954" spans="2:20" ht="12.75">
      <c r="B1954" s="5"/>
      <c r="T1954" s="212"/>
    </row>
    <row r="1955" spans="2:20" ht="12.75">
      <c r="B1955" s="5"/>
      <c r="T1955" s="212"/>
    </row>
    <row r="1956" spans="2:20" ht="12.75">
      <c r="B1956" s="5"/>
      <c r="T1956" s="212"/>
    </row>
    <row r="1957" spans="2:20" ht="12.75">
      <c r="B1957" s="5"/>
      <c r="T1957" s="212"/>
    </row>
    <row r="1958" spans="2:20" ht="12.75">
      <c r="B1958" s="5"/>
      <c r="T1958" s="212"/>
    </row>
    <row r="1959" spans="2:20" ht="12.75">
      <c r="B1959" s="5"/>
      <c r="T1959" s="212"/>
    </row>
    <row r="1960" spans="2:20" ht="12.75">
      <c r="B1960" s="5"/>
      <c r="T1960" s="212"/>
    </row>
    <row r="1961" spans="2:20" ht="12.75">
      <c r="B1961" s="5"/>
      <c r="T1961" s="212"/>
    </row>
    <row r="1962" spans="2:20" ht="12.75">
      <c r="B1962" s="5"/>
      <c r="T1962" s="212"/>
    </row>
    <row r="1963" spans="2:20" ht="12.75">
      <c r="B1963" s="5"/>
      <c r="T1963" s="212"/>
    </row>
    <row r="1964" spans="2:20" ht="12.75">
      <c r="B1964" s="5"/>
      <c r="T1964" s="212"/>
    </row>
    <row r="1965" spans="2:20" ht="12.75">
      <c r="B1965" s="5"/>
      <c r="T1965" s="212"/>
    </row>
    <row r="1966" spans="2:20" ht="12.75">
      <c r="B1966" s="5"/>
      <c r="T1966" s="212"/>
    </row>
    <row r="1967" spans="2:20" ht="12.75">
      <c r="B1967" s="5"/>
      <c r="T1967" s="212"/>
    </row>
    <row r="1968" spans="2:20" ht="12.75">
      <c r="B1968" s="5"/>
      <c r="T1968" s="212"/>
    </row>
    <row r="1969" spans="2:20" ht="12.75">
      <c r="B1969" s="5"/>
      <c r="T1969" s="212"/>
    </row>
    <row r="1970" spans="2:20" ht="12.75">
      <c r="B1970" s="5"/>
      <c r="T1970" s="212"/>
    </row>
    <row r="1971" spans="2:20" ht="12.75">
      <c r="B1971" s="5"/>
      <c r="T1971" s="212"/>
    </row>
    <row r="1972" spans="2:20" ht="12.75">
      <c r="B1972" s="5"/>
      <c r="T1972" s="212"/>
    </row>
    <row r="1973" spans="2:20" ht="12.75">
      <c r="B1973" s="5"/>
      <c r="T1973" s="212"/>
    </row>
    <row r="1974" spans="2:20" ht="12.75">
      <c r="B1974" s="5"/>
      <c r="T1974" s="212"/>
    </row>
    <row r="1975" spans="2:20" ht="12.75">
      <c r="B1975" s="5"/>
      <c r="T1975" s="212"/>
    </row>
    <row r="1976" spans="2:20" ht="12.75">
      <c r="B1976" s="5"/>
      <c r="T1976" s="212"/>
    </row>
    <row r="1977" spans="2:20" ht="12.75">
      <c r="B1977" s="5"/>
      <c r="T1977" s="212"/>
    </row>
    <row r="1978" spans="2:20" ht="12.75">
      <c r="B1978" s="5"/>
      <c r="T1978" s="212"/>
    </row>
    <row r="1979" spans="2:20" ht="12.75">
      <c r="B1979" s="5"/>
      <c r="T1979" s="212"/>
    </row>
    <row r="1980" spans="2:20" ht="12.75">
      <c r="B1980" s="5"/>
      <c r="T1980" s="212"/>
    </row>
    <row r="1981" spans="2:20" ht="12.75">
      <c r="B1981" s="5"/>
      <c r="T1981" s="212"/>
    </row>
    <row r="1982" spans="2:20" ht="12.75">
      <c r="B1982" s="5"/>
      <c r="T1982" s="212"/>
    </row>
    <row r="1983" spans="2:20" ht="12.75">
      <c r="B1983" s="5"/>
      <c r="T1983" s="212"/>
    </row>
    <row r="1984" spans="2:20" ht="12.75">
      <c r="B1984" s="5"/>
      <c r="T1984" s="212"/>
    </row>
    <row r="1985" spans="2:20" ht="12.75">
      <c r="B1985" s="5"/>
      <c r="T1985" s="212"/>
    </row>
    <row r="1986" spans="2:20" ht="12.75">
      <c r="B1986" s="5"/>
      <c r="T1986" s="212"/>
    </row>
    <row r="1987" spans="2:20" ht="12.75">
      <c r="B1987" s="5"/>
      <c r="T1987" s="212"/>
    </row>
    <row r="1988" spans="2:20" ht="12.75">
      <c r="B1988" s="5"/>
      <c r="T1988" s="212"/>
    </row>
    <row r="1989" spans="2:20" ht="12.75">
      <c r="B1989" s="5"/>
      <c r="T1989" s="212"/>
    </row>
    <row r="1990" spans="2:20" ht="12.75">
      <c r="B1990" s="5"/>
      <c r="T1990" s="212"/>
    </row>
    <row r="1991" spans="2:20" ht="12.75">
      <c r="B1991" s="5"/>
      <c r="T1991" s="212"/>
    </row>
    <row r="1992" spans="2:20" ht="12.75">
      <c r="B1992" s="5"/>
      <c r="T1992" s="212"/>
    </row>
    <row r="1993" spans="2:20" ht="12.75">
      <c r="B1993" s="5"/>
      <c r="T1993" s="212"/>
    </row>
    <row r="1994" spans="2:20" ht="12.75">
      <c r="B1994" s="5"/>
      <c r="T1994" s="212"/>
    </row>
    <row r="1995" spans="2:20" ht="12.75">
      <c r="B1995" s="5"/>
      <c r="T1995" s="212"/>
    </row>
    <row r="1996" spans="2:20" ht="12.75">
      <c r="B1996" s="5"/>
      <c r="T1996" s="212"/>
    </row>
    <row r="1997" spans="2:20" ht="12.75">
      <c r="B1997" s="5"/>
      <c r="T1997" s="212"/>
    </row>
    <row r="1998" spans="2:20" ht="12.75">
      <c r="B1998" s="5"/>
      <c r="T1998" s="212"/>
    </row>
    <row r="1999" spans="2:20" ht="12.75">
      <c r="B1999" s="5"/>
      <c r="T1999" s="212"/>
    </row>
    <row r="2000" spans="2:20" ht="12.75">
      <c r="B2000" s="5"/>
      <c r="T2000" s="212"/>
    </row>
    <row r="2001" spans="2:20" ht="12.75">
      <c r="B2001" s="5"/>
      <c r="T2001" s="212"/>
    </row>
    <row r="2002" spans="2:20" ht="12.75">
      <c r="B2002" s="5"/>
      <c r="T2002" s="212"/>
    </row>
    <row r="2003" spans="2:20" ht="12.75">
      <c r="B2003" s="5"/>
      <c r="T2003" s="212"/>
    </row>
    <row r="2004" spans="2:20" ht="12.75">
      <c r="B2004" s="5"/>
      <c r="T2004" s="212"/>
    </row>
    <row r="2005" spans="2:20" ht="12.75">
      <c r="B2005" s="5"/>
      <c r="T2005" s="212"/>
    </row>
    <row r="2006" spans="2:20" ht="12.75">
      <c r="B2006" s="5"/>
      <c r="T2006" s="212"/>
    </row>
    <row r="2007" spans="2:20" ht="12.75">
      <c r="B2007" s="5"/>
      <c r="T2007" s="212"/>
    </row>
    <row r="2008" spans="2:20" ht="12.75">
      <c r="B2008" s="5"/>
      <c r="T2008" s="212"/>
    </row>
    <row r="2009" spans="2:20" ht="12.75">
      <c r="B2009" s="5"/>
      <c r="T2009" s="212"/>
    </row>
    <row r="2010" spans="2:20" ht="12.75">
      <c r="B2010" s="5"/>
      <c r="T2010" s="212"/>
    </row>
    <row r="2011" spans="2:20" ht="12.75">
      <c r="B2011" s="5"/>
      <c r="T2011" s="212"/>
    </row>
    <row r="2012" spans="2:20" ht="12.75">
      <c r="B2012" s="5"/>
      <c r="T2012" s="212"/>
    </row>
    <row r="2013" spans="2:20" ht="12.75">
      <c r="B2013" s="5"/>
      <c r="T2013" s="212"/>
    </row>
    <row r="2014" spans="2:20" ht="12.75">
      <c r="B2014" s="5"/>
      <c r="T2014" s="212"/>
    </row>
    <row r="2015" spans="2:20" ht="12.75">
      <c r="B2015" s="5"/>
      <c r="T2015" s="212"/>
    </row>
    <row r="2016" spans="2:20" ht="12.75">
      <c r="B2016" s="5"/>
      <c r="T2016" s="212"/>
    </row>
    <row r="2017" spans="2:20" ht="12.75">
      <c r="B2017" s="5"/>
      <c r="T2017" s="212"/>
    </row>
    <row r="2018" spans="2:20" ht="12.75">
      <c r="B2018" s="5"/>
      <c r="T2018" s="212"/>
    </row>
    <row r="2019" spans="2:20" ht="12.75">
      <c r="B2019" s="5"/>
      <c r="T2019" s="212"/>
    </row>
    <row r="2020" spans="2:20" ht="12.75">
      <c r="B2020" s="5"/>
      <c r="T2020" s="212"/>
    </row>
    <row r="2021" spans="2:20" ht="12.75">
      <c r="B2021" s="5"/>
      <c r="T2021" s="212"/>
    </row>
    <row r="2022" spans="2:20" ht="12.75">
      <c r="B2022" s="5"/>
      <c r="T2022" s="212"/>
    </row>
    <row r="2023" spans="2:20" ht="12.75">
      <c r="B2023" s="5"/>
      <c r="T2023" s="212"/>
    </row>
    <row r="2024" spans="2:20" ht="12.75">
      <c r="B2024" s="5"/>
      <c r="T2024" s="212"/>
    </row>
    <row r="2025" spans="2:20" ht="12.75">
      <c r="B2025" s="5"/>
      <c r="T2025" s="212"/>
    </row>
    <row r="2026" spans="2:20" ht="12.75">
      <c r="B2026" s="5"/>
      <c r="T2026" s="212"/>
    </row>
    <row r="2027" spans="2:20" ht="12.75">
      <c r="B2027" s="5"/>
      <c r="T2027" s="212"/>
    </row>
    <row r="2028" spans="2:20" ht="12.75">
      <c r="B2028" s="5"/>
      <c r="T2028" s="212"/>
    </row>
    <row r="2029" spans="2:20" ht="12.75">
      <c r="B2029" s="5"/>
      <c r="T2029" s="212"/>
    </row>
    <row r="2030" spans="2:20" ht="12.75">
      <c r="B2030" s="5"/>
      <c r="T2030" s="212"/>
    </row>
    <row r="2031" spans="2:20" ht="12.75">
      <c r="B2031" s="5"/>
      <c r="T2031" s="212"/>
    </row>
    <row r="2032" spans="2:20" ht="12.75">
      <c r="B2032" s="5"/>
      <c r="T2032" s="212"/>
    </row>
    <row r="2033" spans="2:20" ht="12.75">
      <c r="B2033" s="5"/>
      <c r="T2033" s="212"/>
    </row>
    <row r="2034" spans="2:20" ht="12.75">
      <c r="B2034" s="5"/>
      <c r="T2034" s="212"/>
    </row>
    <row r="2035" spans="2:20" ht="12.75">
      <c r="B2035" s="5"/>
      <c r="T2035" s="212"/>
    </row>
    <row r="2036" spans="2:20" ht="12.75">
      <c r="B2036" s="5"/>
      <c r="T2036" s="212"/>
    </row>
    <row r="2037" spans="2:20" ht="12.75">
      <c r="B2037" s="5"/>
      <c r="T2037" s="212"/>
    </row>
    <row r="2038" spans="2:20" ht="12.75">
      <c r="B2038" s="5"/>
      <c r="T2038" s="212"/>
    </row>
    <row r="2039" spans="2:20" ht="12.75">
      <c r="B2039" s="5"/>
      <c r="T2039" s="212"/>
    </row>
    <row r="2040" spans="2:20" ht="12.75">
      <c r="B2040" s="5"/>
      <c r="T2040" s="212"/>
    </row>
    <row r="2041" spans="2:20" ht="12.75">
      <c r="B2041" s="5"/>
      <c r="T2041" s="212"/>
    </row>
    <row r="2042" spans="2:20" ht="12.75">
      <c r="B2042" s="5"/>
      <c r="T2042" s="212"/>
    </row>
    <row r="2043" spans="2:20" ht="12.75">
      <c r="B2043" s="5"/>
      <c r="T2043" s="212"/>
    </row>
    <row r="2044" spans="2:20" ht="12.75">
      <c r="B2044" s="5"/>
      <c r="T2044" s="212"/>
    </row>
    <row r="2045" spans="2:20" ht="12.75">
      <c r="B2045" s="5"/>
      <c r="T2045" s="212"/>
    </row>
    <row r="2046" spans="2:20" ht="12.75">
      <c r="B2046" s="5"/>
      <c r="T2046" s="212"/>
    </row>
    <row r="2047" spans="2:20" ht="12.75">
      <c r="B2047" s="5"/>
      <c r="T2047" s="212"/>
    </row>
    <row r="2048" spans="2:20" ht="12.75">
      <c r="B2048" s="5"/>
      <c r="T2048" s="212"/>
    </row>
    <row r="2049" spans="2:20" ht="12.75">
      <c r="B2049" s="5"/>
      <c r="T2049" s="212"/>
    </row>
    <row r="2050" spans="2:20" ht="12.75">
      <c r="B2050" s="5"/>
      <c r="T2050" s="212"/>
    </row>
    <row r="2051" spans="2:20" ht="12.75">
      <c r="B2051" s="5"/>
      <c r="T2051" s="212"/>
    </row>
    <row r="2052" spans="2:20" ht="12.75">
      <c r="B2052" s="5"/>
      <c r="T2052" s="212"/>
    </row>
    <row r="2053" spans="2:20" ht="12.75">
      <c r="B2053" s="5"/>
      <c r="T2053" s="212"/>
    </row>
    <row r="2054" spans="2:20" ht="12.75">
      <c r="B2054" s="5"/>
      <c r="T2054" s="212"/>
    </row>
    <row r="2055" spans="2:20" ht="12.75">
      <c r="B2055" s="5"/>
      <c r="T2055" s="212"/>
    </row>
    <row r="2056" spans="2:20" ht="12.75">
      <c r="B2056" s="5"/>
      <c r="T2056" s="212"/>
    </row>
    <row r="2057" spans="2:20" ht="12.75">
      <c r="B2057" s="5"/>
      <c r="T2057" s="212"/>
    </row>
    <row r="2058" spans="2:20" ht="12.75">
      <c r="B2058" s="5"/>
      <c r="T2058" s="212"/>
    </row>
    <row r="2059" spans="2:20" ht="12.75">
      <c r="B2059" s="5"/>
      <c r="T2059" s="212"/>
    </row>
    <row r="2060" spans="2:20" ht="12.75">
      <c r="B2060" s="5"/>
      <c r="T2060" s="212"/>
    </row>
    <row r="2061" spans="2:20" ht="12.75">
      <c r="B2061" s="5"/>
      <c r="T2061" s="212"/>
    </row>
    <row r="2062" spans="2:20" ht="12.75">
      <c r="B2062" s="5"/>
      <c r="T2062" s="212"/>
    </row>
    <row r="2063" spans="2:20" ht="12.75">
      <c r="B2063" s="5"/>
      <c r="T2063" s="212"/>
    </row>
    <row r="2064" spans="2:20" ht="12.75">
      <c r="B2064" s="5"/>
      <c r="T2064" s="212"/>
    </row>
    <row r="2065" spans="2:20" ht="12.75">
      <c r="B2065" s="5"/>
      <c r="T2065" s="212"/>
    </row>
    <row r="2066" spans="2:20" ht="12.75">
      <c r="B2066" s="5"/>
      <c r="T2066" s="212"/>
    </row>
    <row r="2067" spans="2:20" ht="12.75">
      <c r="B2067" s="5"/>
      <c r="T2067" s="212"/>
    </row>
    <row r="2068" spans="2:20" ht="12.75">
      <c r="B2068" s="5"/>
      <c r="T2068" s="212"/>
    </row>
    <row r="2069" spans="2:20" ht="12.75">
      <c r="B2069" s="5"/>
      <c r="T2069" s="212"/>
    </row>
    <row r="2070" spans="2:20" ht="12.75">
      <c r="B2070" s="5"/>
      <c r="T2070" s="212"/>
    </row>
    <row r="2071" spans="2:20" ht="12.75">
      <c r="B2071" s="5"/>
      <c r="T2071" s="212"/>
    </row>
    <row r="2072" spans="2:20" ht="12.75">
      <c r="B2072" s="5"/>
      <c r="T2072" s="212"/>
    </row>
    <row r="2073" spans="2:20" ht="12.75">
      <c r="B2073" s="5"/>
      <c r="T2073" s="212"/>
    </row>
    <row r="2074" spans="2:20" ht="12.75">
      <c r="B2074" s="5"/>
      <c r="T2074" s="212"/>
    </row>
    <row r="2075" spans="2:20" ht="12.75">
      <c r="B2075" s="5"/>
      <c r="T2075" s="212"/>
    </row>
    <row r="2076" spans="2:20" ht="12.75">
      <c r="B2076" s="5"/>
      <c r="T2076" s="212"/>
    </row>
    <row r="2077" spans="2:20" ht="12.75">
      <c r="B2077" s="5"/>
      <c r="T2077" s="212"/>
    </row>
    <row r="2078" spans="2:20" ht="12.75">
      <c r="B2078" s="5"/>
      <c r="T2078" s="212"/>
    </row>
    <row r="2079" spans="2:20" ht="12.75">
      <c r="B2079" s="5"/>
      <c r="T2079" s="212"/>
    </row>
    <row r="2080" spans="2:20" ht="12.75">
      <c r="B2080" s="5"/>
      <c r="T2080" s="212"/>
    </row>
    <row r="2081" spans="2:20" ht="12.75">
      <c r="B2081" s="5"/>
      <c r="T2081" s="212"/>
    </row>
    <row r="2082" spans="2:20" ht="12.75">
      <c r="B2082" s="5"/>
      <c r="T2082" s="212"/>
    </row>
    <row r="2083" spans="2:20" ht="12.75">
      <c r="B2083" s="5"/>
      <c r="T2083" s="212"/>
    </row>
    <row r="2084" spans="2:20" ht="12.75">
      <c r="B2084" s="5"/>
      <c r="T2084" s="212"/>
    </row>
    <row r="2085" spans="2:20" ht="12.75">
      <c r="B2085" s="5"/>
      <c r="T2085" s="212"/>
    </row>
    <row r="2086" spans="2:20" ht="12.75">
      <c r="B2086" s="5"/>
      <c r="T2086" s="212"/>
    </row>
    <row r="2087" spans="2:20" ht="12.75">
      <c r="B2087" s="5"/>
      <c r="T2087" s="212"/>
    </row>
    <row r="2088" spans="2:20" ht="12.75">
      <c r="B2088" s="5"/>
      <c r="T2088" s="212"/>
    </row>
    <row r="2089" spans="2:20" ht="12.75">
      <c r="B2089" s="5"/>
      <c r="T2089" s="212"/>
    </row>
    <row r="2090" spans="2:20" ht="12.75">
      <c r="B2090" s="5"/>
      <c r="T2090" s="212"/>
    </row>
    <row r="2091" spans="2:20" ht="12.75">
      <c r="B2091" s="5"/>
      <c r="T2091" s="212"/>
    </row>
    <row r="2092" spans="2:20" ht="12.75">
      <c r="B2092" s="5"/>
      <c r="T2092" s="212"/>
    </row>
    <row r="2093" spans="2:20" ht="12.75">
      <c r="B2093" s="5"/>
      <c r="T2093" s="212"/>
    </row>
    <row r="2094" spans="2:20" ht="12.75">
      <c r="B2094" s="5"/>
      <c r="T2094" s="212"/>
    </row>
    <row r="2095" spans="2:20" ht="12.75">
      <c r="B2095" s="5"/>
      <c r="T2095" s="212"/>
    </row>
    <row r="2096" spans="2:20" ht="12.75">
      <c r="B2096" s="5"/>
      <c r="T2096" s="212"/>
    </row>
    <row r="2097" spans="2:20" ht="12.75">
      <c r="B2097" s="5"/>
      <c r="T2097" s="212"/>
    </row>
    <row r="2098" spans="2:20" ht="12.75">
      <c r="B2098" s="5"/>
      <c r="T2098" s="212"/>
    </row>
    <row r="2099" spans="2:20" ht="12.75">
      <c r="B2099" s="5"/>
      <c r="T2099" s="212"/>
    </row>
    <row r="2100" spans="2:20" ht="12.75">
      <c r="B2100" s="5"/>
      <c r="T2100" s="212"/>
    </row>
    <row r="2101" spans="2:20" ht="12.75">
      <c r="B2101" s="5"/>
      <c r="T2101" s="212"/>
    </row>
    <row r="2102" spans="2:20" ht="12.75">
      <c r="B2102" s="5"/>
      <c r="T2102" s="212"/>
    </row>
    <row r="2103" spans="2:20" ht="12.75">
      <c r="B2103" s="5"/>
      <c r="T2103" s="212"/>
    </row>
    <row r="2104" spans="2:20" ht="12.75">
      <c r="B2104" s="5"/>
      <c r="T2104" s="212"/>
    </row>
    <row r="2105" spans="2:20" ht="12.75">
      <c r="B2105" s="5"/>
      <c r="T2105" s="212"/>
    </row>
    <row r="2106" spans="2:20" ht="12.75">
      <c r="B2106" s="5"/>
      <c r="T2106" s="212"/>
    </row>
    <row r="2107" spans="2:20" ht="12.75">
      <c r="B2107" s="5"/>
      <c r="T2107" s="212"/>
    </row>
    <row r="2108" spans="2:20" ht="12.75">
      <c r="B2108" s="5"/>
      <c r="T2108" s="212"/>
    </row>
    <row r="2109" spans="2:20" ht="12.75">
      <c r="B2109" s="5"/>
      <c r="T2109" s="212"/>
    </row>
    <row r="2110" spans="2:20" ht="12.75">
      <c r="B2110" s="5"/>
      <c r="T2110" s="212"/>
    </row>
    <row r="2111" spans="2:20" ht="12.75">
      <c r="B2111" s="5"/>
      <c r="T2111" s="212"/>
    </row>
    <row r="2112" spans="2:20" ht="12.75">
      <c r="B2112" s="5"/>
      <c r="T2112" s="212"/>
    </row>
    <row r="2113" spans="2:20" ht="12.75">
      <c r="B2113" s="5"/>
      <c r="T2113" s="212"/>
    </row>
    <row r="2114" spans="2:20" ht="12.75">
      <c r="B2114" s="5"/>
      <c r="T2114" s="212"/>
    </row>
    <row r="2115" spans="2:20" ht="12.75">
      <c r="B2115" s="5"/>
      <c r="T2115" s="212"/>
    </row>
    <row r="2116" spans="2:20" ht="12.75">
      <c r="B2116" s="5"/>
      <c r="T2116" s="212"/>
    </row>
    <row r="2117" spans="2:20" ht="12.75">
      <c r="B2117" s="5"/>
      <c r="T2117" s="212"/>
    </row>
    <row r="2118" spans="2:20" ht="12.75">
      <c r="B2118" s="5"/>
      <c r="T2118" s="212"/>
    </row>
    <row r="2119" spans="2:20" ht="12.75">
      <c r="B2119" s="5"/>
      <c r="T2119" s="212"/>
    </row>
    <row r="2120" spans="2:20" ht="12.75">
      <c r="B2120" s="5"/>
      <c r="T2120" s="212"/>
    </row>
    <row r="2121" spans="2:20" ht="12.75">
      <c r="B2121" s="5"/>
      <c r="T2121" s="212"/>
    </row>
    <row r="2122" spans="2:20" ht="12.75">
      <c r="B2122" s="5"/>
      <c r="T2122" s="212"/>
    </row>
    <row r="2123" spans="2:20" ht="12.75">
      <c r="B2123" s="5"/>
      <c r="T2123" s="212"/>
    </row>
    <row r="2124" spans="2:20" ht="12.75">
      <c r="B2124" s="5"/>
      <c r="T2124" s="212"/>
    </row>
    <row r="2125" spans="2:20" ht="12.75">
      <c r="B2125" s="5"/>
      <c r="T2125" s="212"/>
    </row>
    <row r="2126" spans="2:20" ht="12.75">
      <c r="B2126" s="5"/>
      <c r="T2126" s="212"/>
    </row>
    <row r="2127" spans="2:20" ht="12.75">
      <c r="B2127" s="5"/>
      <c r="T2127" s="212"/>
    </row>
    <row r="2128" spans="2:20" ht="12.75">
      <c r="B2128" s="5"/>
      <c r="T2128" s="212"/>
    </row>
    <row r="2129" spans="2:20" ht="12.75">
      <c r="B2129" s="5"/>
      <c r="T2129" s="212"/>
    </row>
    <row r="2130" spans="2:20" ht="12.75">
      <c r="B2130" s="5"/>
      <c r="T2130" s="212"/>
    </row>
    <row r="2131" spans="2:20" ht="12.75">
      <c r="B2131" s="5"/>
      <c r="T2131" s="212"/>
    </row>
    <row r="2132" spans="2:20" ht="12.75">
      <c r="B2132" s="5"/>
      <c r="T2132" s="212"/>
    </row>
    <row r="2133" spans="2:20" ht="12.75">
      <c r="B2133" s="5"/>
      <c r="T2133" s="212"/>
    </row>
    <row r="2134" spans="2:20" ht="12.75">
      <c r="B2134" s="5"/>
      <c r="T2134" s="212"/>
    </row>
    <row r="2135" spans="2:20" ht="12.75">
      <c r="B2135" s="5"/>
      <c r="T2135" s="212"/>
    </row>
    <row r="2136" spans="2:20" ht="12.75">
      <c r="B2136" s="5"/>
      <c r="T2136" s="212"/>
    </row>
    <row r="2137" spans="2:20" ht="12.75">
      <c r="B2137" s="5"/>
      <c r="T2137" s="212"/>
    </row>
    <row r="2138" spans="2:20" ht="12.75">
      <c r="B2138" s="5"/>
      <c r="T2138" s="212"/>
    </row>
    <row r="2139" spans="2:20" ht="12.75">
      <c r="B2139" s="5"/>
      <c r="T2139" s="212"/>
    </row>
    <row r="2140" spans="2:20" ht="12.75">
      <c r="B2140" s="5"/>
      <c r="T2140" s="212"/>
    </row>
    <row r="2141" spans="2:20" ht="12.75">
      <c r="B2141" s="5"/>
      <c r="T2141" s="212"/>
    </row>
    <row r="2142" spans="2:20" ht="12.75">
      <c r="B2142" s="5"/>
      <c r="T2142" s="212"/>
    </row>
    <row r="2143" spans="2:20" ht="12.75">
      <c r="B2143" s="5"/>
      <c r="T2143" s="212"/>
    </row>
    <row r="2144" spans="2:20" ht="12.75">
      <c r="B2144" s="5"/>
      <c r="T2144" s="212"/>
    </row>
    <row r="2145" spans="2:20" ht="12.75">
      <c r="B2145" s="5"/>
      <c r="T2145" s="212"/>
    </row>
    <row r="2146" spans="2:20" ht="12.75">
      <c r="B2146" s="5"/>
      <c r="T2146" s="212"/>
    </row>
    <row r="2147" spans="2:20" ht="12.75">
      <c r="B2147" s="5"/>
      <c r="T2147" s="212"/>
    </row>
    <row r="2148" spans="2:20" ht="12.75">
      <c r="B2148" s="5"/>
      <c r="T2148" s="212"/>
    </row>
    <row r="2149" spans="2:20" ht="12.75">
      <c r="B2149" s="5"/>
      <c r="T2149" s="212"/>
    </row>
    <row r="2150" spans="2:20" ht="12.75">
      <c r="B2150" s="5"/>
      <c r="T2150" s="212"/>
    </row>
    <row r="2151" spans="2:20" ht="12.75">
      <c r="B2151" s="5"/>
      <c r="T2151" s="212"/>
    </row>
    <row r="2152" spans="2:20" ht="12.75">
      <c r="B2152" s="5"/>
      <c r="T2152" s="212"/>
    </row>
    <row r="2153" spans="2:20" ht="12.75">
      <c r="B2153" s="5"/>
      <c r="T2153" s="212"/>
    </row>
    <row r="2154" spans="2:20" ht="12.75">
      <c r="B2154" s="5"/>
      <c r="T2154" s="212"/>
    </row>
    <row r="2155" spans="2:20" ht="12.75">
      <c r="B2155" s="5"/>
      <c r="T2155" s="212"/>
    </row>
    <row r="2156" spans="2:20" ht="12.75">
      <c r="B2156" s="5"/>
      <c r="T2156" s="212"/>
    </row>
    <row r="2157" spans="2:20" ht="12.75">
      <c r="B2157" s="5"/>
      <c r="T2157" s="212"/>
    </row>
    <row r="2158" spans="2:20" ht="12.75">
      <c r="B2158" s="5"/>
      <c r="T2158" s="212"/>
    </row>
    <row r="2159" spans="2:20" ht="12.75">
      <c r="B2159" s="5"/>
      <c r="T2159" s="212"/>
    </row>
    <row r="2160" spans="2:20" ht="12.75">
      <c r="B2160" s="5"/>
      <c r="T2160" s="212"/>
    </row>
    <row r="2161" spans="2:20" ht="12.75">
      <c r="B2161" s="5"/>
      <c r="T2161" s="212"/>
    </row>
    <row r="2162" spans="2:20" ht="12.75">
      <c r="B2162" s="5"/>
      <c r="T2162" s="212"/>
    </row>
    <row r="2163" spans="2:20" ht="12.75">
      <c r="B2163" s="5"/>
      <c r="T2163" s="212"/>
    </row>
    <row r="2164" spans="2:20" ht="12.75">
      <c r="B2164" s="5"/>
      <c r="T2164" s="212"/>
    </row>
    <row r="2165" spans="2:20" ht="12.75">
      <c r="B2165" s="5"/>
      <c r="T2165" s="212"/>
    </row>
    <row r="2166" spans="2:20" ht="12.75">
      <c r="B2166" s="5"/>
      <c r="T2166" s="212"/>
    </row>
    <row r="2167" spans="2:20" ht="12.75">
      <c r="B2167" s="5"/>
      <c r="T2167" s="212"/>
    </row>
    <row r="2168" spans="2:20" ht="12.75">
      <c r="B2168" s="5"/>
      <c r="T2168" s="212"/>
    </row>
    <row r="2169" spans="2:20" ht="12.75">
      <c r="B2169" s="5"/>
      <c r="T2169" s="212"/>
    </row>
    <row r="2170" spans="2:20" ht="12.75">
      <c r="B2170" s="5"/>
      <c r="T2170" s="212"/>
    </row>
    <row r="2171" spans="2:20" ht="12.75">
      <c r="B2171" s="5"/>
      <c r="T2171" s="212"/>
    </row>
    <row r="2172" spans="2:20" ht="12.75">
      <c r="B2172" s="5"/>
      <c r="T2172" s="212"/>
    </row>
    <row r="2173" spans="2:20" ht="12.75">
      <c r="B2173" s="5"/>
      <c r="T2173" s="212"/>
    </row>
    <row r="2174" spans="2:20" ht="12.75">
      <c r="B2174" s="5"/>
      <c r="T2174" s="212"/>
    </row>
    <row r="2175" spans="2:20" ht="12.75">
      <c r="B2175" s="5"/>
      <c r="T2175" s="212"/>
    </row>
    <row r="2176" spans="2:20" ht="12.75">
      <c r="B2176" s="5"/>
      <c r="T2176" s="212"/>
    </row>
    <row r="2177" spans="2:20" ht="12.75">
      <c r="B2177" s="5"/>
      <c r="T2177" s="212"/>
    </row>
    <row r="2178" spans="2:20" ht="12.75">
      <c r="B2178" s="5"/>
      <c r="T2178" s="212"/>
    </row>
    <row r="2179" spans="2:20" ht="12.75">
      <c r="B2179" s="5"/>
      <c r="T2179" s="212"/>
    </row>
    <row r="2180" spans="2:20" ht="12.75">
      <c r="B2180" s="5"/>
      <c r="T2180" s="212"/>
    </row>
    <row r="2181" spans="2:20" ht="12.75">
      <c r="B2181" s="5"/>
      <c r="T2181" s="212"/>
    </row>
    <row r="2182" spans="2:20" ht="12.75">
      <c r="B2182" s="5"/>
      <c r="T2182" s="212"/>
    </row>
    <row r="2183" spans="2:20" ht="12.75">
      <c r="B2183" s="5"/>
      <c r="T2183" s="212"/>
    </row>
    <row r="2184" spans="2:20" ht="12.75">
      <c r="B2184" s="5"/>
      <c r="T2184" s="212"/>
    </row>
    <row r="2185" spans="2:20" ht="12.75">
      <c r="B2185" s="5"/>
      <c r="T2185" s="212"/>
    </row>
    <row r="2186" spans="2:20" ht="12.75">
      <c r="B2186" s="5"/>
      <c r="T2186" s="212"/>
    </row>
    <row r="2187" spans="2:20" ht="12.75">
      <c r="B2187" s="5"/>
      <c r="T2187" s="212"/>
    </row>
    <row r="2188" spans="2:20" ht="12.75">
      <c r="B2188" s="5"/>
      <c r="T2188" s="212"/>
    </row>
    <row r="2189" spans="2:20" ht="12.75">
      <c r="B2189" s="5"/>
      <c r="T2189" s="212"/>
    </row>
    <row r="2190" spans="2:20" ht="12.75">
      <c r="B2190" s="5"/>
      <c r="T2190" s="212"/>
    </row>
    <row r="2191" spans="2:20" ht="12.75">
      <c r="B2191" s="5"/>
      <c r="T2191" s="212"/>
    </row>
    <row r="2192" spans="2:20" ht="12.75">
      <c r="B2192" s="5"/>
      <c r="T2192" s="212"/>
    </row>
    <row r="2193" spans="2:20" ht="12.75">
      <c r="B2193" s="5"/>
      <c r="T2193" s="212"/>
    </row>
    <row r="2194" spans="2:20" ht="12.75">
      <c r="B2194" s="5"/>
      <c r="T2194" s="212"/>
    </row>
    <row r="2195" spans="2:20" ht="12.75">
      <c r="B2195" s="5"/>
      <c r="T2195" s="212"/>
    </row>
    <row r="2196" spans="2:20" ht="12.75">
      <c r="B2196" s="5"/>
      <c r="T2196" s="212"/>
    </row>
    <row r="2197" spans="2:20" ht="12.75">
      <c r="B2197" s="5"/>
      <c r="T2197" s="212"/>
    </row>
    <row r="2198" spans="2:20" ht="12.75">
      <c r="B2198" s="5"/>
      <c r="T2198" s="212"/>
    </row>
    <row r="2199" spans="2:20" ht="12.75">
      <c r="B2199" s="5"/>
      <c r="T2199" s="212"/>
    </row>
    <row r="2200" spans="2:20" ht="12.75">
      <c r="B2200" s="5"/>
      <c r="T2200" s="212"/>
    </row>
    <row r="2201" spans="2:20" ht="12.75">
      <c r="B2201" s="5"/>
      <c r="T2201" s="212"/>
    </row>
    <row r="2202" spans="2:20" ht="12.75">
      <c r="B2202" s="5"/>
      <c r="T2202" s="212"/>
    </row>
    <row r="2203" spans="2:20" ht="12.75">
      <c r="B2203" s="5"/>
      <c r="T2203" s="212"/>
    </row>
    <row r="2204" spans="2:20" ht="12.75">
      <c r="B2204" s="5"/>
      <c r="T2204" s="212"/>
    </row>
    <row r="2205" spans="2:20" ht="12.75">
      <c r="B2205" s="5"/>
      <c r="T2205" s="212"/>
    </row>
    <row r="2206" spans="2:20" ht="12.75">
      <c r="B2206" s="5"/>
      <c r="T2206" s="212"/>
    </row>
    <row r="2207" spans="2:20" ht="12.75">
      <c r="B2207" s="5"/>
      <c r="T2207" s="212"/>
    </row>
    <row r="2208" spans="2:20" ht="12.75">
      <c r="B2208" s="5"/>
      <c r="T2208" s="212"/>
    </row>
    <row r="2209" spans="2:20" ht="12.75">
      <c r="B2209" s="5"/>
      <c r="T2209" s="212"/>
    </row>
    <row r="2210" spans="2:20" ht="12.75">
      <c r="B2210" s="5"/>
      <c r="T2210" s="212"/>
    </row>
    <row r="2211" spans="2:20" ht="12.75">
      <c r="B2211" s="5"/>
      <c r="T2211" s="212"/>
    </row>
    <row r="2212" spans="2:20" ht="12.75">
      <c r="B2212" s="5"/>
      <c r="T2212" s="212"/>
    </row>
    <row r="2213" spans="2:20" ht="12.75">
      <c r="B2213" s="5"/>
      <c r="T2213" s="212"/>
    </row>
    <row r="2214" spans="2:20" ht="12.75">
      <c r="B2214" s="5"/>
      <c r="T2214" s="212"/>
    </row>
    <row r="2215" spans="2:20" ht="12.75">
      <c r="B2215" s="5"/>
      <c r="T2215" s="212"/>
    </row>
    <row r="2216" spans="2:20" ht="12.75">
      <c r="B2216" s="5"/>
      <c r="T2216" s="212"/>
    </row>
    <row r="2217" spans="2:20" ht="12.75">
      <c r="B2217" s="5"/>
      <c r="T2217" s="212"/>
    </row>
    <row r="2218" spans="2:20" ht="12.75">
      <c r="B2218" s="5"/>
      <c r="T2218" s="212"/>
    </row>
    <row r="2219" spans="2:20" ht="12.75">
      <c r="B2219" s="5"/>
      <c r="T2219" s="212"/>
    </row>
    <row r="2220" spans="2:20" ht="12.75">
      <c r="B2220" s="5"/>
      <c r="T2220" s="212"/>
    </row>
    <row r="2221" spans="2:20" ht="12.75">
      <c r="B2221" s="5"/>
      <c r="T2221" s="212"/>
    </row>
    <row r="2222" spans="2:20" ht="12.75">
      <c r="B2222" s="5"/>
      <c r="T2222" s="212"/>
    </row>
    <row r="2223" spans="2:20" ht="12.75">
      <c r="B2223" s="5"/>
      <c r="T2223" s="212"/>
    </row>
    <row r="2224" spans="2:20" ht="12.75">
      <c r="B2224" s="5"/>
      <c r="T2224" s="212"/>
    </row>
    <row r="2225" spans="2:20" ht="12.75">
      <c r="B2225" s="5"/>
      <c r="T2225" s="212"/>
    </row>
    <row r="2226" spans="2:20" ht="12.75">
      <c r="B2226" s="5"/>
      <c r="T2226" s="212"/>
    </row>
    <row r="2227" spans="2:20" ht="12.75">
      <c r="B2227" s="5"/>
      <c r="T2227" s="212"/>
    </row>
    <row r="2228" spans="2:20" ht="12.75">
      <c r="B2228" s="5"/>
      <c r="T2228" s="212"/>
    </row>
    <row r="2229" spans="2:20" ht="12.75">
      <c r="B2229" s="5"/>
      <c r="T2229" s="212"/>
    </row>
    <row r="2230" spans="2:20" ht="12.75">
      <c r="B2230" s="5"/>
      <c r="T2230" s="212"/>
    </row>
    <row r="2231" spans="2:20" ht="12.75">
      <c r="B2231" s="5"/>
      <c r="T2231" s="212"/>
    </row>
    <row r="2232" spans="2:20" ht="12.75">
      <c r="B2232" s="5"/>
      <c r="T2232" s="212"/>
    </row>
    <row r="2233" spans="2:20" ht="12.75">
      <c r="B2233" s="5"/>
      <c r="T2233" s="212"/>
    </row>
    <row r="2234" spans="2:20" ht="12.75">
      <c r="B2234" s="5"/>
      <c r="T2234" s="212"/>
    </row>
    <row r="2235" spans="2:20" ht="12.75">
      <c r="B2235" s="5"/>
      <c r="T2235" s="212"/>
    </row>
    <row r="2236" spans="2:20" ht="12.75">
      <c r="B2236" s="5"/>
      <c r="T2236" s="212"/>
    </row>
    <row r="2237" spans="2:20" ht="12.75">
      <c r="B2237" s="5"/>
      <c r="T2237" s="212"/>
    </row>
    <row r="2238" spans="2:20" ht="12.75">
      <c r="B2238" s="5"/>
      <c r="T2238" s="212"/>
    </row>
    <row r="2239" spans="2:20" ht="12.75">
      <c r="B2239" s="5"/>
      <c r="T2239" s="212"/>
    </row>
    <row r="2240" spans="2:20" ht="12.75">
      <c r="B2240" s="5"/>
      <c r="T2240" s="212"/>
    </row>
    <row r="2241" spans="2:20" ht="12.75">
      <c r="B2241" s="5"/>
      <c r="T2241" s="212"/>
    </row>
    <row r="2242" spans="2:20" ht="12.75">
      <c r="B2242" s="5"/>
      <c r="T2242" s="212"/>
    </row>
    <row r="2243" spans="2:20" ht="12.75">
      <c r="B2243" s="5"/>
      <c r="T2243" s="212"/>
    </row>
    <row r="2244" spans="2:20" ht="12.75">
      <c r="B2244" s="5"/>
      <c r="T2244" s="212"/>
    </row>
    <row r="2245" spans="2:20" ht="12.75">
      <c r="B2245" s="5"/>
      <c r="T2245" s="212"/>
    </row>
    <row r="2246" spans="2:20" ht="12.75">
      <c r="B2246" s="5"/>
      <c r="T2246" s="212"/>
    </row>
    <row r="2247" spans="2:20" ht="12.75">
      <c r="B2247" s="5"/>
      <c r="T2247" s="212"/>
    </row>
    <row r="2248" spans="2:20" ht="12.75">
      <c r="B2248" s="5"/>
      <c r="T2248" s="212"/>
    </row>
    <row r="2249" spans="2:20" ht="12.75">
      <c r="B2249" s="5"/>
      <c r="T2249" s="212"/>
    </row>
    <row r="2250" spans="2:20" ht="12.75">
      <c r="B2250" s="5"/>
      <c r="T2250" s="212"/>
    </row>
    <row r="2251" spans="2:20" ht="12.75">
      <c r="B2251" s="5"/>
      <c r="T2251" s="212"/>
    </row>
    <row r="2252" spans="2:20" ht="12.75">
      <c r="B2252" s="5"/>
      <c r="T2252" s="212"/>
    </row>
    <row r="2253" spans="2:20" ht="12.75">
      <c r="B2253" s="5"/>
      <c r="T2253" s="212"/>
    </row>
    <row r="2254" spans="2:20" ht="12.75">
      <c r="B2254" s="5"/>
      <c r="T2254" s="212"/>
    </row>
    <row r="2255" spans="2:20" ht="12.75">
      <c r="B2255" s="5"/>
      <c r="T2255" s="212"/>
    </row>
    <row r="2256" spans="2:20" ht="12.75">
      <c r="B2256" s="5"/>
      <c r="T2256" s="212"/>
    </row>
    <row r="2257" spans="2:20" ht="12.75">
      <c r="B2257" s="5"/>
      <c r="T2257" s="212"/>
    </row>
    <row r="2258" spans="2:20" ht="12.75">
      <c r="B2258" s="5"/>
      <c r="T2258" s="212"/>
    </row>
    <row r="2259" spans="2:20" ht="12.75">
      <c r="B2259" s="5"/>
      <c r="T2259" s="212"/>
    </row>
    <row r="2260" spans="2:20" ht="12.75">
      <c r="B2260" s="5"/>
      <c r="T2260" s="212"/>
    </row>
    <row r="2261" spans="2:20" ht="12.75">
      <c r="B2261" s="5"/>
      <c r="T2261" s="212"/>
    </row>
    <row r="2262" spans="2:20" ht="12.75">
      <c r="B2262" s="5"/>
      <c r="T2262" s="212"/>
    </row>
    <row r="2263" spans="2:20" ht="12.75">
      <c r="B2263" s="5"/>
      <c r="T2263" s="212"/>
    </row>
    <row r="2264" spans="2:20" ht="12.75">
      <c r="B2264" s="5"/>
      <c r="T2264" s="212"/>
    </row>
    <row r="2265" spans="2:20" ht="12.75">
      <c r="B2265" s="5"/>
      <c r="T2265" s="212"/>
    </row>
    <row r="2266" spans="2:20" ht="12.75">
      <c r="B2266" s="5"/>
      <c r="T2266" s="212"/>
    </row>
    <row r="2267" spans="2:20" ht="12.75">
      <c r="B2267" s="5"/>
      <c r="T2267" s="212"/>
    </row>
    <row r="2268" spans="2:20" ht="12.75">
      <c r="B2268" s="5"/>
      <c r="T2268" s="212"/>
    </row>
    <row r="2269" spans="2:20" ht="12.75">
      <c r="B2269" s="5"/>
      <c r="T2269" s="212"/>
    </row>
    <row r="2270" spans="2:20" ht="12.75">
      <c r="B2270" s="5"/>
      <c r="T2270" s="212"/>
    </row>
    <row r="2271" spans="2:20" ht="12.75">
      <c r="B2271" s="5"/>
      <c r="T2271" s="212"/>
    </row>
    <row r="2272" spans="2:20" ht="12.75">
      <c r="B2272" s="5"/>
      <c r="T2272" s="212"/>
    </row>
    <row r="2273" spans="2:20" ht="12.75">
      <c r="B2273" s="5"/>
      <c r="T2273" s="212"/>
    </row>
    <row r="2274" spans="2:20" ht="12.75">
      <c r="B2274" s="5"/>
      <c r="T2274" s="212"/>
    </row>
    <row r="2275" spans="2:20" ht="12.75">
      <c r="B2275" s="5"/>
      <c r="T2275" s="212"/>
    </row>
    <row r="2276" spans="2:20" ht="12.75">
      <c r="B2276" s="5"/>
      <c r="T2276" s="212"/>
    </row>
    <row r="2277" spans="2:20" ht="12.75">
      <c r="B2277" s="5"/>
      <c r="T2277" s="212"/>
    </row>
    <row r="2278" spans="2:20" ht="12.75">
      <c r="B2278" s="5"/>
      <c r="T2278" s="212"/>
    </row>
    <row r="2279" spans="2:20" ht="12.75">
      <c r="B2279" s="5"/>
      <c r="T2279" s="212"/>
    </row>
    <row r="2280" spans="2:20" ht="12.75">
      <c r="B2280" s="5"/>
      <c r="T2280" s="212"/>
    </row>
    <row r="2281" spans="2:20" ht="12.75">
      <c r="B2281" s="5"/>
      <c r="T2281" s="212"/>
    </row>
    <row r="2282" spans="2:20" ht="12.75">
      <c r="B2282" s="5"/>
      <c r="T2282" s="212"/>
    </row>
    <row r="2283" spans="2:20" ht="12.75">
      <c r="B2283" s="5"/>
      <c r="T2283" s="212"/>
    </row>
    <row r="2284" spans="2:20" ht="12.75">
      <c r="B2284" s="5"/>
      <c r="T2284" s="212"/>
    </row>
    <row r="2285" spans="2:20" ht="12.75">
      <c r="B2285" s="5"/>
      <c r="T2285" s="212"/>
    </row>
    <row r="2286" spans="2:20" ht="12.75">
      <c r="B2286" s="5"/>
      <c r="T2286" s="212"/>
    </row>
    <row r="2287" spans="2:20" ht="12.75">
      <c r="B2287" s="5"/>
      <c r="T2287" s="212"/>
    </row>
    <row r="2288" spans="2:20" ht="12.75">
      <c r="B2288" s="5"/>
      <c r="T2288" s="212"/>
    </row>
    <row r="2289" spans="2:20" ht="12.75">
      <c r="B2289" s="5"/>
      <c r="T2289" s="212"/>
    </row>
    <row r="2290" spans="2:20" ht="12.75">
      <c r="B2290" s="5"/>
      <c r="T2290" s="212"/>
    </row>
    <row r="2291" spans="2:20" ht="12.75">
      <c r="B2291" s="5"/>
      <c r="T2291" s="212"/>
    </row>
    <row r="2292" spans="2:20" ht="12.75">
      <c r="B2292" s="5"/>
      <c r="T2292" s="212"/>
    </row>
    <row r="2293" spans="2:20" ht="12.75">
      <c r="B2293" s="5"/>
      <c r="T2293" s="212"/>
    </row>
    <row r="2294" spans="2:20" ht="12.75">
      <c r="B2294" s="5"/>
      <c r="T2294" s="212"/>
    </row>
    <row r="2295" spans="2:20" ht="12.75">
      <c r="B2295" s="5"/>
      <c r="T2295" s="212"/>
    </row>
    <row r="2296" spans="2:20" ht="12.75">
      <c r="B2296" s="5"/>
      <c r="T2296" s="212"/>
    </row>
    <row r="2297" spans="2:20" ht="12.75">
      <c r="B2297" s="5"/>
      <c r="T2297" s="212"/>
    </row>
    <row r="2298" spans="2:20" ht="12.75">
      <c r="B2298" s="5"/>
      <c r="T2298" s="212"/>
    </row>
    <row r="2299" spans="2:20" ht="12.75">
      <c r="B2299" s="5"/>
      <c r="T2299" s="212"/>
    </row>
    <row r="2300" spans="2:20" ht="12.75">
      <c r="B2300" s="5"/>
      <c r="T2300" s="212"/>
    </row>
    <row r="2301" spans="2:20" ht="12.75">
      <c r="B2301" s="5"/>
      <c r="T2301" s="212"/>
    </row>
    <row r="2302" spans="2:20" ht="12.75">
      <c r="B2302" s="5"/>
      <c r="T2302" s="212"/>
    </row>
    <row r="2303" spans="2:20" ht="12.75">
      <c r="B2303" s="5"/>
      <c r="T2303" s="212"/>
    </row>
    <row r="2304" spans="2:20" ht="12.75">
      <c r="B2304" s="5"/>
      <c r="T2304" s="212"/>
    </row>
    <row r="2305" spans="2:20" ht="12.75">
      <c r="B2305" s="5"/>
      <c r="T2305" s="212"/>
    </row>
    <row r="2306" spans="2:20" ht="12.75">
      <c r="B2306" s="5"/>
      <c r="T2306" s="212"/>
    </row>
    <row r="2307" spans="2:20" ht="12.75">
      <c r="B2307" s="5"/>
      <c r="T2307" s="212"/>
    </row>
    <row r="2308" spans="2:20" ht="12.75">
      <c r="B2308" s="5"/>
      <c r="T2308" s="212"/>
    </row>
    <row r="2309" spans="2:20" ht="12.75">
      <c r="B2309" s="5"/>
      <c r="T2309" s="212"/>
    </row>
    <row r="2310" spans="2:20" ht="12.75">
      <c r="B2310" s="5"/>
      <c r="T2310" s="212"/>
    </row>
    <row r="2311" spans="2:20" ht="12.75">
      <c r="B2311" s="5"/>
      <c r="T2311" s="212"/>
    </row>
    <row r="2312" spans="2:20" ht="12.75">
      <c r="B2312" s="5"/>
      <c r="T2312" s="212"/>
    </row>
    <row r="2313" spans="2:20" ht="12.75">
      <c r="B2313" s="5"/>
      <c r="T2313" s="212"/>
    </row>
    <row r="2314" spans="2:20" ht="12.75">
      <c r="B2314" s="5"/>
      <c r="T2314" s="212"/>
    </row>
    <row r="2315" spans="2:20" ht="12.75">
      <c r="B2315" s="5"/>
      <c r="T2315" s="212"/>
    </row>
    <row r="2316" spans="2:20" ht="12.75">
      <c r="B2316" s="5"/>
      <c r="T2316" s="212"/>
    </row>
    <row r="2317" spans="2:20" ht="12.75">
      <c r="B2317" s="5"/>
      <c r="T2317" s="212"/>
    </row>
    <row r="2318" spans="2:20" ht="12.75">
      <c r="B2318" s="5"/>
      <c r="T2318" s="212"/>
    </row>
    <row r="2319" spans="2:20" ht="12.75">
      <c r="B2319" s="5"/>
      <c r="T2319" s="212"/>
    </row>
    <row r="2320" spans="2:20" ht="12.75">
      <c r="B2320" s="5"/>
      <c r="T2320" s="212"/>
    </row>
    <row r="2321" spans="2:20" ht="12.75">
      <c r="B2321" s="5"/>
      <c r="T2321" s="212"/>
    </row>
    <row r="2322" spans="2:20" ht="12.75">
      <c r="B2322" s="5"/>
      <c r="T2322" s="212"/>
    </row>
    <row r="2323" spans="2:20" ht="12.75">
      <c r="B2323" s="5"/>
      <c r="T2323" s="212"/>
    </row>
    <row r="2324" spans="2:20" ht="12.75">
      <c r="B2324" s="5"/>
      <c r="T2324" s="212"/>
    </row>
    <row r="2325" spans="2:20" ht="12.75">
      <c r="B2325" s="5"/>
      <c r="T2325" s="212"/>
    </row>
    <row r="2326" spans="2:20" ht="12.75">
      <c r="B2326" s="5"/>
      <c r="T2326" s="212"/>
    </row>
    <row r="2327" spans="2:20" ht="12.75">
      <c r="B2327" s="5"/>
      <c r="T2327" s="212"/>
    </row>
    <row r="2328" spans="2:20" ht="12.75">
      <c r="B2328" s="5"/>
      <c r="T2328" s="212"/>
    </row>
    <row r="2329" spans="2:20" ht="12.75">
      <c r="B2329" s="5"/>
      <c r="T2329" s="212"/>
    </row>
    <row r="2330" spans="2:20" ht="12.75">
      <c r="B2330" s="5"/>
      <c r="T2330" s="212"/>
    </row>
    <row r="2331" spans="2:20" ht="12.75">
      <c r="B2331" s="5"/>
      <c r="T2331" s="212"/>
    </row>
    <row r="2332" spans="2:20" ht="12.75">
      <c r="B2332" s="5"/>
      <c r="T2332" s="212"/>
    </row>
    <row r="2333" spans="2:20" ht="12.75">
      <c r="B2333" s="5"/>
      <c r="T2333" s="212"/>
    </row>
    <row r="2334" spans="2:20" ht="12.75">
      <c r="B2334" s="5"/>
      <c r="T2334" s="212"/>
    </row>
    <row r="2335" spans="2:20" ht="12.75">
      <c r="B2335" s="5"/>
      <c r="T2335" s="212"/>
    </row>
    <row r="2336" spans="2:20" ht="12.75">
      <c r="B2336" s="5"/>
      <c r="T2336" s="212"/>
    </row>
    <row r="2337" spans="2:20" ht="12.75">
      <c r="B2337" s="5"/>
      <c r="T2337" s="212"/>
    </row>
    <row r="2338" spans="2:20" ht="12.75">
      <c r="B2338" s="5"/>
      <c r="T2338" s="212"/>
    </row>
    <row r="2339" spans="2:20" ht="12.75">
      <c r="B2339" s="5"/>
      <c r="T2339" s="212"/>
    </row>
    <row r="2340" spans="2:20" ht="12.75">
      <c r="B2340" s="5"/>
      <c r="T2340" s="212"/>
    </row>
    <row r="2341" spans="2:20" ht="12.75">
      <c r="B2341" s="5"/>
      <c r="T2341" s="212"/>
    </row>
    <row r="2342" spans="2:20" ht="12.75">
      <c r="B2342" s="5"/>
      <c r="T2342" s="212"/>
    </row>
    <row r="2343" spans="2:20" ht="12.75">
      <c r="B2343" s="5"/>
      <c r="T2343" s="212"/>
    </row>
    <row r="2344" spans="2:20" ht="12.75">
      <c r="B2344" s="5"/>
      <c r="T2344" s="212"/>
    </row>
    <row r="2345" spans="2:20" ht="12.75">
      <c r="B2345" s="5"/>
      <c r="T2345" s="212"/>
    </row>
    <row r="2346" spans="2:20" ht="12.75">
      <c r="B2346" s="5"/>
      <c r="T2346" s="212"/>
    </row>
    <row r="2347" spans="2:20" ht="12.75">
      <c r="B2347" s="5"/>
      <c r="T2347" s="212"/>
    </row>
    <row r="2348" spans="2:20" ht="12.75">
      <c r="B2348" s="5"/>
      <c r="T2348" s="212"/>
    </row>
    <row r="2349" spans="2:20" ht="12.75">
      <c r="B2349" s="5"/>
      <c r="T2349" s="212"/>
    </row>
    <row r="2350" spans="2:20" ht="12.75">
      <c r="B2350" s="5"/>
      <c r="T2350" s="212"/>
    </row>
    <row r="2351" spans="2:20" ht="12.75">
      <c r="B2351" s="5"/>
      <c r="T2351" s="212"/>
    </row>
    <row r="2352" spans="2:20" ht="12.75">
      <c r="B2352" s="5"/>
      <c r="T2352" s="212"/>
    </row>
    <row r="2353" spans="2:20" ht="12.75">
      <c r="B2353" s="5"/>
      <c r="T2353" s="212"/>
    </row>
    <row r="2354" spans="2:20" ht="12.75">
      <c r="B2354" s="5"/>
      <c r="T2354" s="212"/>
    </row>
    <row r="2355" spans="2:20" ht="12.75">
      <c r="B2355" s="5"/>
      <c r="T2355" s="212"/>
    </row>
    <row r="2356" spans="2:20" ht="12.75">
      <c r="B2356" s="5"/>
      <c r="T2356" s="212"/>
    </row>
    <row r="2357" spans="2:20" ht="12.75">
      <c r="B2357" s="5"/>
      <c r="T2357" s="212"/>
    </row>
    <row r="2358" spans="2:20" ht="12.75">
      <c r="B2358" s="5"/>
      <c r="T2358" s="212"/>
    </row>
    <row r="2359" spans="2:20" ht="12.75">
      <c r="B2359" s="5"/>
      <c r="T2359" s="212"/>
    </row>
    <row r="2360" spans="2:20" ht="12.75">
      <c r="B2360" s="5"/>
      <c r="T2360" s="212"/>
    </row>
    <row r="2361" spans="2:20" ht="12.75">
      <c r="B2361" s="5"/>
      <c r="T2361" s="212"/>
    </row>
    <row r="2362" spans="2:20" ht="12.75">
      <c r="B2362" s="5"/>
      <c r="T2362" s="212"/>
    </row>
    <row r="2363" spans="2:20" ht="12.75">
      <c r="B2363" s="5"/>
      <c r="T2363" s="212"/>
    </row>
    <row r="2364" spans="2:20" ht="12.75">
      <c r="B2364" s="5"/>
      <c r="T2364" s="212"/>
    </row>
    <row r="2365" spans="2:20" ht="12.75">
      <c r="B2365" s="5"/>
      <c r="T2365" s="212"/>
    </row>
    <row r="2366" spans="2:20" ht="12.75">
      <c r="B2366" s="5"/>
      <c r="T2366" s="212"/>
    </row>
    <row r="2367" spans="2:20" ht="12.75">
      <c r="B2367" s="5"/>
      <c r="T2367" s="212"/>
    </row>
    <row r="2368" spans="2:20" ht="12.75">
      <c r="B2368" s="5"/>
      <c r="T2368" s="212"/>
    </row>
    <row r="2369" spans="2:20" ht="12.75">
      <c r="B2369" s="5"/>
      <c r="T2369" s="212"/>
    </row>
    <row r="2370" spans="2:20" ht="12.75">
      <c r="B2370" s="5"/>
      <c r="T2370" s="212"/>
    </row>
    <row r="2371" spans="2:20" ht="12.75">
      <c r="B2371" s="5"/>
      <c r="T2371" s="212"/>
    </row>
    <row r="2372" spans="2:20" ht="12.75">
      <c r="B2372" s="5"/>
      <c r="T2372" s="212"/>
    </row>
    <row r="2373" spans="2:20" ht="12.75">
      <c r="B2373" s="5"/>
      <c r="T2373" s="212"/>
    </row>
    <row r="2374" spans="2:20" ht="12.75">
      <c r="B2374" s="5"/>
      <c r="T2374" s="212"/>
    </row>
    <row r="2375" spans="2:20" ht="12.75">
      <c r="B2375" s="5"/>
      <c r="T2375" s="212"/>
    </row>
    <row r="2376" spans="2:20" ht="12.75">
      <c r="B2376" s="5"/>
      <c r="T2376" s="212"/>
    </row>
    <row r="2377" spans="2:20" ht="12.75">
      <c r="B2377" s="5"/>
      <c r="T2377" s="212"/>
    </row>
    <row r="2378" spans="2:20" ht="12.75">
      <c r="B2378" s="5"/>
      <c r="T2378" s="212"/>
    </row>
    <row r="2379" spans="2:20" ht="12.75">
      <c r="B2379" s="5"/>
      <c r="T2379" s="212"/>
    </row>
    <row r="2380" spans="2:20" ht="12.75">
      <c r="B2380" s="5"/>
      <c r="T2380" s="212"/>
    </row>
    <row r="2381" spans="2:20" ht="12.75">
      <c r="B2381" s="5"/>
      <c r="T2381" s="212"/>
    </row>
    <row r="2382" spans="2:20" ht="12.75">
      <c r="B2382" s="5"/>
      <c r="T2382" s="212"/>
    </row>
    <row r="2383" spans="2:20" ht="12.75">
      <c r="B2383" s="5"/>
      <c r="T2383" s="212"/>
    </row>
    <row r="2384" spans="2:20" ht="12.75">
      <c r="B2384" s="5"/>
      <c r="T2384" s="212"/>
    </row>
    <row r="2385" spans="2:20" ht="12.75">
      <c r="B2385" s="5"/>
      <c r="T2385" s="212"/>
    </row>
    <row r="2386" spans="2:20" ht="12.75">
      <c r="B2386" s="5"/>
      <c r="T2386" s="212"/>
    </row>
    <row r="2387" spans="2:20" ht="12.75">
      <c r="B2387" s="5"/>
      <c r="T2387" s="212"/>
    </row>
    <row r="2388" spans="2:20" ht="12.75">
      <c r="B2388" s="5"/>
      <c r="T2388" s="212"/>
    </row>
    <row r="2389" spans="2:20" ht="12.75">
      <c r="B2389" s="5"/>
      <c r="T2389" s="212"/>
    </row>
    <row r="2390" spans="2:20" ht="12.75">
      <c r="B2390" s="5"/>
      <c r="T2390" s="212"/>
    </row>
    <row r="2391" spans="2:20" ht="12.75">
      <c r="B2391" s="5"/>
      <c r="T2391" s="212"/>
    </row>
    <row r="2392" spans="2:20" ht="12.75">
      <c r="B2392" s="5"/>
      <c r="T2392" s="212"/>
    </row>
    <row r="2393" spans="2:20" ht="12.75">
      <c r="B2393" s="5"/>
      <c r="T2393" s="212"/>
    </row>
    <row r="2394" spans="2:20" ht="12.75">
      <c r="B2394" s="5"/>
      <c r="T2394" s="212"/>
    </row>
    <row r="2395" spans="2:20" ht="12.75">
      <c r="B2395" s="5"/>
      <c r="T2395" s="212"/>
    </row>
    <row r="2396" spans="2:20" ht="12.75">
      <c r="B2396" s="5"/>
      <c r="T2396" s="212"/>
    </row>
    <row r="2397" spans="2:20" ht="12.75">
      <c r="B2397" s="5"/>
      <c r="T2397" s="212"/>
    </row>
    <row r="2398" spans="2:20" ht="12.75">
      <c r="B2398" s="5"/>
      <c r="T2398" s="212"/>
    </row>
    <row r="2399" spans="2:20" ht="12.75">
      <c r="B2399" s="5"/>
      <c r="T2399" s="212"/>
    </row>
    <row r="2400" spans="2:20" ht="12.75">
      <c r="B2400" s="5"/>
      <c r="T2400" s="212"/>
    </row>
    <row r="2401" spans="2:20" ht="12.75">
      <c r="B2401" s="5"/>
      <c r="T2401" s="212"/>
    </row>
    <row r="2402" spans="2:20" ht="12.75">
      <c r="B2402" s="5"/>
      <c r="T2402" s="212"/>
    </row>
    <row r="2403" spans="2:20" ht="12.75">
      <c r="B2403" s="5"/>
      <c r="T2403" s="212"/>
    </row>
    <row r="2404" spans="2:20" ht="12.75">
      <c r="B2404" s="5"/>
      <c r="T2404" s="212"/>
    </row>
    <row r="2405" spans="2:20" ht="12.75">
      <c r="B2405" s="5"/>
      <c r="T2405" s="212"/>
    </row>
    <row r="2406" spans="2:20" ht="12.75">
      <c r="B2406" s="5"/>
      <c r="T2406" s="212"/>
    </row>
    <row r="2407" spans="2:20" ht="12.75">
      <c r="B2407" s="5"/>
      <c r="T2407" s="212"/>
    </row>
    <row r="2408" spans="2:20" ht="12.75">
      <c r="B2408" s="5"/>
      <c r="T2408" s="212"/>
    </row>
    <row r="2409" spans="2:20" ht="12.75">
      <c r="B2409" s="5"/>
      <c r="T2409" s="212"/>
    </row>
    <row r="2410" spans="2:20" ht="12.75">
      <c r="B2410" s="5"/>
      <c r="T2410" s="212"/>
    </row>
    <row r="2411" spans="2:20" ht="12.75">
      <c r="B2411" s="5"/>
      <c r="T2411" s="212"/>
    </row>
    <row r="2412" spans="2:20" ht="12.75">
      <c r="B2412" s="5"/>
      <c r="T2412" s="212"/>
    </row>
    <row r="2413" spans="2:20" ht="12.75">
      <c r="B2413" s="5"/>
      <c r="T2413" s="212"/>
    </row>
    <row r="2414" spans="2:20" ht="12.75">
      <c r="B2414" s="5"/>
      <c r="T2414" s="212"/>
    </row>
    <row r="2415" spans="2:20" ht="12.75">
      <c r="B2415" s="5"/>
      <c r="T2415" s="212"/>
    </row>
    <row r="2416" spans="2:20" ht="12.75">
      <c r="B2416" s="5"/>
      <c r="T2416" s="212"/>
    </row>
    <row r="2417" spans="2:20" ht="12.75">
      <c r="B2417" s="5"/>
      <c r="T2417" s="212"/>
    </row>
    <row r="2418" spans="2:20" ht="12.75">
      <c r="B2418" s="5"/>
      <c r="T2418" s="212"/>
    </row>
    <row r="2419" spans="2:20" ht="12.75">
      <c r="B2419" s="5"/>
      <c r="T2419" s="212"/>
    </row>
    <row r="2420" spans="2:20" ht="12.75">
      <c r="B2420" s="5"/>
      <c r="T2420" s="212"/>
    </row>
    <row r="2421" spans="2:20" ht="12.75">
      <c r="B2421" s="5"/>
      <c r="T2421" s="212"/>
    </row>
    <row r="2422" spans="2:20" ht="12.75">
      <c r="B2422" s="5"/>
      <c r="T2422" s="212"/>
    </row>
    <row r="2423" spans="2:20" ht="12.75">
      <c r="B2423" s="5"/>
      <c r="T2423" s="212"/>
    </row>
    <row r="2424" spans="2:20" ht="12.75">
      <c r="B2424" s="5"/>
      <c r="T2424" s="212"/>
    </row>
    <row r="2425" spans="2:20" ht="12.75">
      <c r="B2425" s="5"/>
      <c r="T2425" s="212"/>
    </row>
    <row r="2426" spans="2:20" ht="12.75">
      <c r="B2426" s="5"/>
      <c r="T2426" s="212"/>
    </row>
    <row r="2427" spans="2:20" ht="12.75">
      <c r="B2427" s="5"/>
      <c r="T2427" s="212"/>
    </row>
    <row r="2428" spans="2:20" ht="12.75">
      <c r="B2428" s="5"/>
      <c r="T2428" s="212"/>
    </row>
    <row r="2429" spans="2:20" ht="12.75">
      <c r="B2429" s="5"/>
      <c r="T2429" s="212"/>
    </row>
    <row r="2430" spans="2:20" ht="12.75">
      <c r="B2430" s="5"/>
      <c r="T2430" s="212"/>
    </row>
    <row r="2431" spans="2:20" ht="12.75">
      <c r="B2431" s="5"/>
      <c r="T2431" s="212"/>
    </row>
    <row r="2432" spans="2:20" ht="12.75">
      <c r="B2432" s="5"/>
      <c r="T2432" s="212"/>
    </row>
    <row r="2433" spans="2:20" ht="12.75">
      <c r="B2433" s="5"/>
      <c r="T2433" s="212"/>
    </row>
    <row r="2434" spans="2:20" ht="12.75">
      <c r="B2434" s="5"/>
      <c r="T2434" s="212"/>
    </row>
    <row r="2435" spans="2:20" ht="12.75">
      <c r="B2435" s="5"/>
      <c r="T2435" s="212"/>
    </row>
    <row r="2436" spans="2:20" ht="12.75">
      <c r="B2436" s="5"/>
      <c r="T2436" s="212"/>
    </row>
    <row r="2437" spans="2:20" ht="12.75">
      <c r="B2437" s="5"/>
      <c r="T2437" s="212"/>
    </row>
    <row r="2438" spans="2:20" ht="12.75">
      <c r="B2438" s="5"/>
      <c r="T2438" s="212"/>
    </row>
    <row r="2439" spans="2:20" ht="12.75">
      <c r="B2439" s="5"/>
      <c r="T2439" s="212"/>
    </row>
    <row r="2440" spans="2:20" ht="12.75">
      <c r="B2440" s="5"/>
      <c r="T2440" s="212"/>
    </row>
    <row r="2441" spans="2:20" ht="12.75">
      <c r="B2441" s="5"/>
      <c r="T2441" s="212"/>
    </row>
    <row r="2442" spans="2:20" ht="12.75">
      <c r="B2442" s="5"/>
      <c r="T2442" s="212"/>
    </row>
    <row r="2443" spans="2:20" ht="12.75">
      <c r="B2443" s="5"/>
      <c r="T2443" s="212"/>
    </row>
    <row r="2444" spans="2:20" ht="12.75">
      <c r="B2444" s="5"/>
      <c r="T2444" s="212"/>
    </row>
    <row r="2445" spans="2:20" ht="12.75">
      <c r="B2445" s="5"/>
      <c r="T2445" s="212"/>
    </row>
    <row r="2446" spans="2:20" ht="12.75">
      <c r="B2446" s="5"/>
      <c r="T2446" s="212"/>
    </row>
    <row r="2447" spans="2:20" ht="12.75">
      <c r="B2447" s="5"/>
      <c r="T2447" s="212"/>
    </row>
    <row r="2448" spans="2:20" ht="12.75">
      <c r="B2448" s="5"/>
      <c r="T2448" s="212"/>
    </row>
    <row r="2449" spans="2:20" ht="12.75">
      <c r="B2449" s="5"/>
      <c r="T2449" s="212"/>
    </row>
    <row r="2450" spans="2:20" ht="12.75">
      <c r="B2450" s="5"/>
      <c r="T2450" s="212"/>
    </row>
    <row r="2451" spans="2:20" ht="12.75">
      <c r="B2451" s="5"/>
      <c r="T2451" s="212"/>
    </row>
    <row r="2452" spans="2:20" ht="12.75">
      <c r="B2452" s="5"/>
      <c r="T2452" s="212"/>
    </row>
    <row r="2453" spans="2:20" ht="12.75">
      <c r="B2453" s="5"/>
      <c r="T2453" s="212"/>
    </row>
    <row r="2454" spans="2:20" ht="12.75">
      <c r="B2454" s="5"/>
      <c r="T2454" s="212"/>
    </row>
    <row r="2455" spans="2:20" ht="12.75">
      <c r="B2455" s="5"/>
      <c r="T2455" s="212"/>
    </row>
    <row r="2456" spans="2:20" ht="12.75">
      <c r="B2456" s="5"/>
      <c r="T2456" s="212"/>
    </row>
    <row r="2457" spans="2:20" ht="12.75">
      <c r="B2457" s="5"/>
      <c r="T2457" s="212"/>
    </row>
    <row r="2458" spans="2:20" ht="12.75">
      <c r="B2458" s="5"/>
      <c r="T2458" s="212"/>
    </row>
    <row r="2459" spans="2:20" ht="12.75">
      <c r="B2459" s="5"/>
      <c r="T2459" s="212"/>
    </row>
    <row r="2460" spans="2:20" ht="12.75">
      <c r="B2460" s="5"/>
      <c r="T2460" s="212"/>
    </row>
    <row r="2461" spans="2:20" ht="12.75">
      <c r="B2461" s="5"/>
      <c r="T2461" s="212"/>
    </row>
    <row r="2462" spans="2:20" ht="12.75">
      <c r="B2462" s="5"/>
      <c r="T2462" s="212"/>
    </row>
    <row r="2463" spans="2:20" ht="12.75">
      <c r="B2463" s="5"/>
      <c r="T2463" s="212"/>
    </row>
    <row r="2464" spans="2:20" ht="12.75">
      <c r="B2464" s="5"/>
      <c r="T2464" s="212"/>
    </row>
    <row r="2465" spans="2:20" ht="12.75">
      <c r="B2465" s="5"/>
      <c r="T2465" s="212"/>
    </row>
    <row r="2466" spans="2:20" ht="12.75">
      <c r="B2466" s="5"/>
      <c r="T2466" s="212"/>
    </row>
    <row r="2467" spans="2:20" ht="12.75">
      <c r="B2467" s="5"/>
      <c r="T2467" s="212"/>
    </row>
    <row r="2468" spans="2:20" ht="12.75">
      <c r="B2468" s="5"/>
      <c r="T2468" s="212"/>
    </row>
    <row r="2469" spans="2:20" ht="12.75">
      <c r="B2469" s="5"/>
      <c r="T2469" s="212"/>
    </row>
    <row r="2470" spans="2:20" ht="12.75">
      <c r="B2470" s="5"/>
      <c r="T2470" s="212"/>
    </row>
    <row r="2471" spans="2:20" ht="12.75">
      <c r="B2471" s="5"/>
      <c r="T2471" s="212"/>
    </row>
    <row r="2472" spans="2:20" ht="12.75">
      <c r="B2472" s="5"/>
      <c r="T2472" s="212"/>
    </row>
    <row r="2473" spans="2:20" ht="12.75">
      <c r="B2473" s="5"/>
      <c r="T2473" s="212"/>
    </row>
    <row r="2474" spans="2:20" ht="12.75">
      <c r="B2474" s="5"/>
      <c r="T2474" s="212"/>
    </row>
    <row r="2475" spans="2:20" ht="12.75">
      <c r="B2475" s="5"/>
      <c r="T2475" s="212"/>
    </row>
    <row r="2476" spans="2:20" ht="12.75">
      <c r="B2476" s="5"/>
      <c r="T2476" s="212"/>
    </row>
    <row r="2477" spans="2:20" ht="12.75">
      <c r="B2477" s="5"/>
      <c r="T2477" s="212"/>
    </row>
    <row r="2478" spans="2:20" ht="12.75">
      <c r="B2478" s="5"/>
      <c r="T2478" s="212"/>
    </row>
    <row r="2479" spans="2:20" ht="12.75">
      <c r="B2479" s="5"/>
      <c r="T2479" s="212"/>
    </row>
    <row r="2480" spans="2:20" ht="12.75">
      <c r="B2480" s="5"/>
      <c r="T2480" s="212"/>
    </row>
    <row r="2481" spans="2:20" ht="12.75">
      <c r="B2481" s="5"/>
      <c r="T2481" s="212"/>
    </row>
    <row r="2482" spans="2:20" ht="12.75">
      <c r="B2482" s="5"/>
      <c r="T2482" s="212"/>
    </row>
    <row r="2483" spans="2:20" ht="12.75">
      <c r="B2483" s="5"/>
      <c r="T2483" s="212"/>
    </row>
    <row r="2484" spans="2:20" ht="12.75">
      <c r="B2484" s="5"/>
      <c r="T2484" s="212"/>
    </row>
    <row r="2485" spans="2:20" ht="12.75">
      <c r="B2485" s="5"/>
      <c r="T2485" s="212"/>
    </row>
    <row r="2486" spans="2:20" ht="12.75">
      <c r="B2486" s="5"/>
      <c r="T2486" s="212"/>
    </row>
    <row r="2487" spans="2:20" ht="12.75">
      <c r="B2487" s="5"/>
      <c r="T2487" s="212"/>
    </row>
    <row r="2488" spans="2:20" ht="12.75">
      <c r="B2488" s="5"/>
      <c r="T2488" s="212"/>
    </row>
    <row r="2489" spans="2:20" ht="12.75">
      <c r="B2489" s="5"/>
      <c r="T2489" s="212"/>
    </row>
    <row r="2490" spans="2:20" ht="12.75">
      <c r="B2490" s="5"/>
      <c r="T2490" s="212"/>
    </row>
    <row r="2491" spans="2:20" ht="12.75">
      <c r="B2491" s="5"/>
      <c r="T2491" s="212"/>
    </row>
    <row r="2492" spans="2:20" ht="12.75">
      <c r="B2492" s="5"/>
      <c r="T2492" s="212"/>
    </row>
    <row r="2493" spans="2:20" ht="12.75">
      <c r="B2493" s="5"/>
      <c r="T2493" s="212"/>
    </row>
    <row r="2494" spans="2:20" ht="12.75">
      <c r="B2494" s="5"/>
      <c r="T2494" s="212"/>
    </row>
    <row r="2495" spans="2:20" ht="12.75">
      <c r="B2495" s="5"/>
      <c r="T2495" s="212"/>
    </row>
    <row r="2496" spans="2:20" ht="12.75">
      <c r="B2496" s="5"/>
      <c r="T2496" s="212"/>
    </row>
    <row r="2497" spans="2:20" ht="12.75">
      <c r="B2497" s="5"/>
      <c r="T2497" s="212"/>
    </row>
    <row r="2498" spans="2:20" ht="12.75">
      <c r="B2498" s="5"/>
      <c r="T2498" s="212"/>
    </row>
    <row r="2499" spans="2:20" ht="12.75">
      <c r="B2499" s="5"/>
      <c r="T2499" s="212"/>
    </row>
    <row r="2500" spans="2:20" ht="12.75">
      <c r="B2500" s="5"/>
      <c r="T2500" s="212"/>
    </row>
    <row r="2501" spans="2:20" ht="12.75">
      <c r="B2501" s="5"/>
      <c r="T2501" s="212"/>
    </row>
    <row r="2502" spans="2:20" ht="12.75">
      <c r="B2502" s="5"/>
      <c r="T2502" s="212"/>
    </row>
    <row r="2503" spans="2:20" ht="12.75">
      <c r="B2503" s="5"/>
      <c r="T2503" s="212"/>
    </row>
    <row r="2504" spans="2:20" ht="12.75">
      <c r="B2504" s="5"/>
      <c r="T2504" s="212"/>
    </row>
    <row r="2505" spans="2:20" ht="12.75">
      <c r="B2505" s="5"/>
      <c r="T2505" s="212"/>
    </row>
    <row r="2506" spans="2:20" ht="12.75">
      <c r="B2506" s="5"/>
      <c r="T2506" s="212"/>
    </row>
    <row r="2507" spans="2:20" ht="12.75">
      <c r="B2507" s="5"/>
      <c r="T2507" s="212"/>
    </row>
    <row r="2508" spans="2:20" ht="12.75">
      <c r="B2508" s="5"/>
      <c r="T2508" s="212"/>
    </row>
    <row r="2509" spans="2:20" ht="12.75">
      <c r="B2509" s="5"/>
      <c r="T2509" s="212"/>
    </row>
    <row r="2510" spans="2:20" ht="12.75">
      <c r="B2510" s="5"/>
      <c r="T2510" s="212"/>
    </row>
    <row r="2511" spans="2:20" ht="12.75">
      <c r="B2511" s="5"/>
      <c r="T2511" s="212"/>
    </row>
    <row r="2512" spans="2:20" ht="12.75">
      <c r="B2512" s="5"/>
      <c r="T2512" s="212"/>
    </row>
    <row r="2513" spans="2:20" ht="12.75">
      <c r="B2513" s="5"/>
      <c r="T2513" s="212"/>
    </row>
    <row r="2514" spans="2:20" ht="12.75">
      <c r="B2514" s="5"/>
      <c r="T2514" s="212"/>
    </row>
    <row r="2515" spans="2:20" ht="12.75">
      <c r="B2515" s="5"/>
      <c r="T2515" s="212"/>
    </row>
    <row r="2516" spans="2:20" ht="12.75">
      <c r="B2516" s="5"/>
      <c r="T2516" s="212"/>
    </row>
    <row r="2517" spans="2:20" ht="12.75">
      <c r="B2517" s="5"/>
      <c r="T2517" s="212"/>
    </row>
    <row r="2518" spans="2:20" ht="12.75">
      <c r="B2518" s="5"/>
      <c r="T2518" s="212"/>
    </row>
    <row r="2519" spans="2:20" ht="12.75">
      <c r="B2519" s="5"/>
      <c r="T2519" s="212"/>
    </row>
    <row r="2520" spans="2:20" ht="12.75">
      <c r="B2520" s="5"/>
      <c r="T2520" s="212"/>
    </row>
    <row r="2521" spans="2:20" ht="12.75">
      <c r="B2521" s="5"/>
      <c r="T2521" s="212"/>
    </row>
    <row r="2522" spans="2:20" ht="12.75">
      <c r="B2522" s="5"/>
      <c r="T2522" s="212"/>
    </row>
    <row r="2523" spans="2:20" ht="12.75">
      <c r="B2523" s="5"/>
      <c r="T2523" s="212"/>
    </row>
    <row r="2524" spans="2:20" ht="12.75">
      <c r="B2524" s="5"/>
      <c r="T2524" s="212"/>
    </row>
    <row r="2525" spans="2:20" ht="12.75">
      <c r="B2525" s="5"/>
      <c r="T2525" s="212"/>
    </row>
    <row r="2526" spans="2:20" ht="12.75">
      <c r="B2526" s="5"/>
      <c r="T2526" s="212"/>
    </row>
    <row r="2527" spans="2:20" ht="12.75">
      <c r="B2527" s="5"/>
      <c r="T2527" s="212"/>
    </row>
    <row r="2528" spans="2:20" ht="12.75">
      <c r="B2528" s="5"/>
      <c r="T2528" s="212"/>
    </row>
    <row r="2529" spans="2:20" ht="12.75">
      <c r="B2529" s="5"/>
      <c r="T2529" s="212"/>
    </row>
    <row r="2530" spans="2:20" ht="12.75">
      <c r="B2530" s="5"/>
      <c r="T2530" s="212"/>
    </row>
    <row r="2531" spans="2:20" ht="12.75">
      <c r="B2531" s="5"/>
      <c r="T2531" s="212"/>
    </row>
    <row r="2532" spans="2:20" ht="12.75">
      <c r="B2532" s="5"/>
      <c r="T2532" s="212"/>
    </row>
    <row r="2533" spans="2:20" ht="12.75">
      <c r="B2533" s="5"/>
      <c r="T2533" s="212"/>
    </row>
    <row r="2534" spans="2:20" ht="12.75">
      <c r="B2534" s="5"/>
      <c r="T2534" s="212"/>
    </row>
    <row r="2535" spans="2:20" ht="12.75">
      <c r="B2535" s="5"/>
      <c r="T2535" s="212"/>
    </row>
    <row r="2536" spans="2:20" ht="12.75">
      <c r="B2536" s="5"/>
      <c r="T2536" s="212"/>
    </row>
    <row r="2537" spans="2:20" ht="12.75">
      <c r="B2537" s="5"/>
      <c r="T2537" s="212"/>
    </row>
    <row r="2538" spans="2:20" ht="12.75">
      <c r="B2538" s="5"/>
      <c r="T2538" s="212"/>
    </row>
    <row r="2539" spans="2:20" ht="12.75">
      <c r="B2539" s="5"/>
      <c r="T2539" s="212"/>
    </row>
    <row r="2540" spans="2:20" ht="12.75">
      <c r="B2540" s="5"/>
      <c r="T2540" s="212"/>
    </row>
    <row r="2541" spans="2:20" ht="12.75">
      <c r="B2541" s="5"/>
      <c r="T2541" s="212"/>
    </row>
    <row r="2542" spans="2:20" ht="12.75">
      <c r="B2542" s="5"/>
      <c r="T2542" s="212"/>
    </row>
    <row r="2543" spans="2:20" ht="12.75">
      <c r="B2543" s="5"/>
      <c r="T2543" s="212"/>
    </row>
    <row r="2544" spans="2:20" ht="12.75">
      <c r="B2544" s="5"/>
      <c r="T2544" s="212"/>
    </row>
    <row r="2545" spans="2:20" ht="12.75">
      <c r="B2545" s="5"/>
      <c r="T2545" s="212"/>
    </row>
    <row r="2546" spans="2:20" ht="12.75">
      <c r="B2546" s="5"/>
      <c r="T2546" s="212"/>
    </row>
    <row r="2547" spans="2:20" ht="12.75">
      <c r="B2547" s="5"/>
      <c r="T2547" s="212"/>
    </row>
    <row r="2548" spans="2:20" ht="12.75">
      <c r="B2548" s="5"/>
      <c r="T2548" s="212"/>
    </row>
    <row r="2549" spans="2:20" ht="12.75">
      <c r="B2549" s="5"/>
      <c r="T2549" s="212"/>
    </row>
    <row r="2550" spans="2:20" ht="12.75">
      <c r="B2550" s="5"/>
      <c r="T2550" s="212"/>
    </row>
    <row r="2551" spans="2:20" ht="12.75">
      <c r="B2551" s="5"/>
      <c r="T2551" s="212"/>
    </row>
    <row r="2552" spans="2:20" ht="12.75">
      <c r="B2552" s="5"/>
      <c r="T2552" s="212"/>
    </row>
    <row r="2553" spans="2:20" ht="12.75">
      <c r="B2553" s="5"/>
      <c r="T2553" s="212"/>
    </row>
    <row r="2554" spans="2:20" ht="12.75">
      <c r="B2554" s="5"/>
      <c r="T2554" s="212"/>
    </row>
    <row r="2555" spans="2:20" ht="12.75">
      <c r="B2555" s="5"/>
      <c r="T2555" s="212"/>
    </row>
    <row r="2556" spans="2:20" ht="12.75">
      <c r="B2556" s="5"/>
      <c r="T2556" s="212"/>
    </row>
    <row r="2557" spans="2:20" ht="12.75">
      <c r="B2557" s="5"/>
      <c r="T2557" s="212"/>
    </row>
    <row r="2558" spans="2:20" ht="12.75">
      <c r="B2558" s="5"/>
      <c r="T2558" s="212"/>
    </row>
    <row r="2559" spans="2:20" ht="12.75">
      <c r="B2559" s="5"/>
      <c r="T2559" s="212"/>
    </row>
    <row r="2560" spans="2:20" ht="12.75">
      <c r="B2560" s="5"/>
      <c r="T2560" s="212"/>
    </row>
    <row r="2561" spans="2:20" ht="12.75">
      <c r="B2561" s="5"/>
      <c r="T2561" s="212"/>
    </row>
    <row r="2562" spans="2:20" ht="12.75">
      <c r="B2562" s="5"/>
      <c r="T2562" s="212"/>
    </row>
    <row r="2563" spans="2:20" ht="12.75">
      <c r="B2563" s="5"/>
      <c r="T2563" s="212"/>
    </row>
    <row r="2564" spans="2:20" ht="12.75">
      <c r="B2564" s="5"/>
      <c r="T2564" s="212"/>
    </row>
    <row r="2565" spans="2:20" ht="12.75">
      <c r="B2565" s="5"/>
      <c r="T2565" s="212"/>
    </row>
    <row r="2566" spans="2:20" ht="12.75">
      <c r="B2566" s="5"/>
      <c r="T2566" s="212"/>
    </row>
    <row r="2567" spans="2:20" ht="12.75">
      <c r="B2567" s="5"/>
      <c r="T2567" s="212"/>
    </row>
    <row r="2568" spans="2:20" ht="12.75">
      <c r="B2568" s="5"/>
      <c r="T2568" s="212"/>
    </row>
    <row r="2569" spans="2:20" ht="12.75">
      <c r="B2569" s="5"/>
      <c r="T2569" s="212"/>
    </row>
    <row r="2570" spans="2:20" ht="12.75">
      <c r="B2570" s="5"/>
      <c r="T2570" s="212"/>
    </row>
    <row r="2571" spans="2:20" ht="12.75">
      <c r="B2571" s="5"/>
      <c r="T2571" s="212"/>
    </row>
    <row r="2572" spans="2:20" ht="12.75">
      <c r="B2572" s="5"/>
      <c r="T2572" s="212"/>
    </row>
    <row r="2573" spans="2:20" ht="12.75">
      <c r="B2573" s="5"/>
      <c r="T2573" s="212"/>
    </row>
    <row r="2574" spans="2:20" ht="12.75">
      <c r="B2574" s="5"/>
      <c r="T2574" s="212"/>
    </row>
    <row r="2575" spans="2:20" ht="12.75">
      <c r="B2575" s="5"/>
      <c r="T2575" s="212"/>
    </row>
    <row r="2576" spans="2:20" ht="12.75">
      <c r="B2576" s="5"/>
      <c r="T2576" s="212"/>
    </row>
    <row r="2577" spans="2:20" ht="12.75">
      <c r="B2577" s="5"/>
      <c r="T2577" s="212"/>
    </row>
    <row r="2578" spans="2:20" ht="12.75">
      <c r="B2578" s="5"/>
      <c r="T2578" s="212"/>
    </row>
    <row r="2579" spans="2:20" ht="12.75">
      <c r="B2579" s="5"/>
      <c r="T2579" s="212"/>
    </row>
    <row r="2580" spans="2:20" ht="12.75">
      <c r="B2580" s="5"/>
      <c r="T2580" s="212"/>
    </row>
    <row r="2581" spans="2:20" ht="12.75">
      <c r="B2581" s="5"/>
      <c r="T2581" s="212"/>
    </row>
    <row r="2582" spans="2:20" ht="12.75">
      <c r="B2582" s="5"/>
      <c r="T2582" s="212"/>
    </row>
    <row r="2583" spans="2:20" ht="12.75">
      <c r="B2583" s="5"/>
      <c r="T2583" s="212"/>
    </row>
    <row r="2584" spans="2:20" ht="12.75">
      <c r="B2584" s="5"/>
      <c r="T2584" s="212"/>
    </row>
    <row r="2585" spans="2:20" ht="12.75">
      <c r="B2585" s="5"/>
      <c r="T2585" s="212"/>
    </row>
    <row r="2586" spans="2:20" ht="12.75">
      <c r="B2586" s="5"/>
      <c r="T2586" s="212"/>
    </row>
    <row r="2587" spans="2:20" ht="12.75">
      <c r="B2587" s="5"/>
      <c r="T2587" s="212"/>
    </row>
    <row r="2588" spans="2:20" ht="12.75">
      <c r="B2588" s="5"/>
      <c r="T2588" s="212"/>
    </row>
    <row r="2589" spans="2:20" ht="12.75">
      <c r="B2589" s="5"/>
      <c r="T2589" s="212"/>
    </row>
    <row r="2590" spans="2:20" ht="12.75">
      <c r="B2590" s="5"/>
      <c r="T2590" s="212"/>
    </row>
    <row r="2591" spans="2:20" ht="12.75">
      <c r="B2591" s="5"/>
      <c r="T2591" s="212"/>
    </row>
    <row r="2592" spans="2:20" ht="12.75">
      <c r="B2592" s="5"/>
      <c r="T2592" s="212"/>
    </row>
    <row r="2593" spans="2:20" ht="12.75">
      <c r="B2593" s="5"/>
      <c r="T2593" s="212"/>
    </row>
    <row r="2594" spans="2:20" ht="12.75">
      <c r="B2594" s="5"/>
      <c r="T2594" s="212"/>
    </row>
    <row r="2595" spans="2:20" ht="12.75">
      <c r="B2595" s="5"/>
      <c r="T2595" s="212"/>
    </row>
    <row r="2596" spans="2:20" ht="12.75">
      <c r="B2596" s="5"/>
      <c r="T2596" s="212"/>
    </row>
    <row r="2597" spans="2:20" ht="12.75">
      <c r="B2597" s="5"/>
      <c r="T2597" s="212"/>
    </row>
    <row r="2598" spans="2:20" ht="12.75">
      <c r="B2598" s="5"/>
      <c r="T2598" s="212"/>
    </row>
    <row r="2599" spans="2:20" ht="12.75">
      <c r="B2599" s="5"/>
      <c r="T2599" s="212"/>
    </row>
    <row r="2600" spans="2:20" ht="12.75">
      <c r="B2600" s="5"/>
      <c r="T2600" s="212"/>
    </row>
    <row r="2601" spans="2:20" ht="12.75">
      <c r="B2601" s="5"/>
      <c r="T2601" s="212"/>
    </row>
    <row r="2602" spans="2:20" ht="12.75">
      <c r="B2602" s="5"/>
      <c r="T2602" s="212"/>
    </row>
    <row r="2603" spans="2:20" ht="12.75">
      <c r="B2603" s="5"/>
      <c r="T2603" s="212"/>
    </row>
    <row r="2604" spans="2:20" ht="12.75">
      <c r="B2604" s="5"/>
      <c r="T2604" s="212"/>
    </row>
    <row r="2605" spans="2:20" ht="12.75">
      <c r="B2605" s="5"/>
      <c r="T2605" s="212"/>
    </row>
    <row r="2606" spans="2:20" ht="12.75">
      <c r="B2606" s="5"/>
      <c r="T2606" s="212"/>
    </row>
    <row r="2607" spans="2:20" ht="12.75">
      <c r="B2607" s="5"/>
      <c r="T2607" s="212"/>
    </row>
    <row r="2608" spans="2:20" ht="12.75">
      <c r="B2608" s="5"/>
      <c r="T2608" s="212"/>
    </row>
    <row r="2609" spans="2:20" ht="12.75">
      <c r="B2609" s="5"/>
      <c r="T2609" s="212"/>
    </row>
    <row r="2610" spans="2:20" ht="12.75">
      <c r="B2610" s="5"/>
      <c r="T2610" s="212"/>
    </row>
    <row r="2611" spans="2:20" ht="12.75">
      <c r="B2611" s="5"/>
      <c r="T2611" s="212"/>
    </row>
    <row r="2612" spans="2:20" ht="12.75">
      <c r="B2612" s="5"/>
      <c r="T2612" s="212"/>
    </row>
    <row r="2613" spans="2:20" ht="12.75">
      <c r="B2613" s="5"/>
      <c r="T2613" s="212"/>
    </row>
    <row r="2614" spans="2:20" ht="12.75">
      <c r="B2614" s="5"/>
      <c r="T2614" s="212"/>
    </row>
    <row r="2615" spans="2:20" ht="12.75">
      <c r="B2615" s="5"/>
      <c r="T2615" s="212"/>
    </row>
    <row r="2616" spans="2:20" ht="12.75">
      <c r="B2616" s="5"/>
      <c r="T2616" s="212"/>
    </row>
    <row r="2617" spans="2:20" ht="12.75">
      <c r="B2617" s="5"/>
      <c r="T2617" s="212"/>
    </row>
    <row r="2618" spans="2:20" ht="12.75">
      <c r="B2618" s="5"/>
      <c r="T2618" s="212"/>
    </row>
    <row r="2619" spans="2:20" ht="12.75">
      <c r="B2619" s="5"/>
      <c r="T2619" s="212"/>
    </row>
    <row r="2620" spans="2:20" ht="12.75">
      <c r="B2620" s="5"/>
      <c r="T2620" s="212"/>
    </row>
    <row r="2621" spans="2:20" ht="12.75">
      <c r="B2621" s="5"/>
      <c r="T2621" s="212"/>
    </row>
    <row r="2622" spans="2:20" ht="12.75">
      <c r="B2622" s="5"/>
      <c r="T2622" s="212"/>
    </row>
    <row r="2623" spans="2:20" ht="12.75">
      <c r="B2623" s="5"/>
      <c r="T2623" s="212"/>
    </row>
    <row r="2624" spans="2:20" ht="12.75">
      <c r="B2624" s="5"/>
      <c r="T2624" s="212"/>
    </row>
    <row r="2625" spans="2:20" ht="12.75">
      <c r="B2625" s="5"/>
      <c r="T2625" s="212"/>
    </row>
    <row r="2626" spans="2:20" ht="12.75">
      <c r="B2626" s="5"/>
      <c r="T2626" s="212"/>
    </row>
    <row r="2627" spans="2:20" ht="12.75">
      <c r="B2627" s="5"/>
      <c r="T2627" s="212"/>
    </row>
    <row r="2628" spans="2:20" ht="12.75">
      <c r="B2628" s="5"/>
      <c r="T2628" s="212"/>
    </row>
    <row r="2629" spans="2:20" ht="12.75">
      <c r="B2629" s="5"/>
      <c r="T2629" s="212"/>
    </row>
    <row r="2630" spans="2:20" ht="12.75">
      <c r="B2630" s="5"/>
      <c r="T2630" s="212"/>
    </row>
    <row r="2631" spans="2:20" ht="12.75">
      <c r="B2631" s="5"/>
      <c r="T2631" s="212"/>
    </row>
    <row r="2632" spans="2:20" ht="12.75">
      <c r="B2632" s="5"/>
      <c r="T2632" s="212"/>
    </row>
    <row r="2633" spans="2:20" ht="12.75">
      <c r="B2633" s="5"/>
      <c r="T2633" s="212"/>
    </row>
    <row r="2634" spans="2:20" ht="12.75">
      <c r="B2634" s="5"/>
      <c r="T2634" s="212"/>
    </row>
    <row r="2635" spans="2:20" ht="12.75">
      <c r="B2635" s="5"/>
      <c r="T2635" s="212"/>
    </row>
    <row r="2636" spans="2:20" ht="12.75">
      <c r="B2636" s="5"/>
      <c r="T2636" s="212"/>
    </row>
    <row r="2637" spans="2:20" ht="12.75">
      <c r="B2637" s="5"/>
      <c r="T2637" s="212"/>
    </row>
    <row r="2638" spans="2:20" ht="12.75">
      <c r="B2638" s="5"/>
      <c r="T2638" s="212"/>
    </row>
    <row r="2639" spans="2:20" ht="12.75">
      <c r="B2639" s="5"/>
      <c r="T2639" s="212"/>
    </row>
    <row r="2640" spans="2:20" ht="12.75">
      <c r="B2640" s="5"/>
      <c r="T2640" s="212"/>
    </row>
    <row r="2641" spans="2:20" ht="12.75">
      <c r="B2641" s="5"/>
      <c r="T2641" s="212"/>
    </row>
    <row r="2642" spans="2:20" ht="12.75">
      <c r="B2642" s="5"/>
      <c r="T2642" s="212"/>
    </row>
    <row r="2643" spans="2:20" ht="12.75">
      <c r="B2643" s="5"/>
      <c r="T2643" s="212"/>
    </row>
    <row r="2644" spans="2:20" ht="12.75">
      <c r="B2644" s="5"/>
      <c r="T2644" s="212"/>
    </row>
    <row r="2645" spans="2:20" ht="12.75">
      <c r="B2645" s="5"/>
      <c r="T2645" s="212"/>
    </row>
    <row r="2646" spans="2:20" ht="12.75">
      <c r="B2646" s="5"/>
      <c r="T2646" s="212"/>
    </row>
    <row r="2647" spans="2:20" ht="12.75">
      <c r="B2647" s="5"/>
      <c r="T2647" s="212"/>
    </row>
    <row r="2648" spans="2:20" ht="12.75">
      <c r="B2648" s="5"/>
      <c r="T2648" s="212"/>
    </row>
    <row r="2649" spans="2:20" ht="12.75">
      <c r="B2649" s="5"/>
      <c r="T2649" s="212"/>
    </row>
    <row r="2650" spans="2:20" ht="12.75">
      <c r="B2650" s="5"/>
      <c r="T2650" s="212"/>
    </row>
    <row r="2651" spans="2:20" ht="12.75">
      <c r="B2651" s="5"/>
      <c r="T2651" s="212"/>
    </row>
    <row r="2652" spans="2:20" ht="12.75">
      <c r="B2652" s="5"/>
      <c r="T2652" s="212"/>
    </row>
    <row r="2653" spans="2:20" ht="12.75">
      <c r="B2653" s="5"/>
      <c r="T2653" s="212"/>
    </row>
    <row r="2654" spans="2:20" ht="12.75">
      <c r="B2654" s="5"/>
      <c r="T2654" s="212"/>
    </row>
    <row r="2655" spans="2:20" ht="12.75">
      <c r="B2655" s="5"/>
      <c r="T2655" s="212"/>
    </row>
    <row r="2656" spans="2:20" ht="12.75">
      <c r="B2656" s="5"/>
      <c r="T2656" s="212"/>
    </row>
    <row r="2657" spans="2:20" ht="12.75">
      <c r="B2657" s="5"/>
      <c r="T2657" s="212"/>
    </row>
    <row r="2658" spans="2:20" ht="12.75">
      <c r="B2658" s="5"/>
      <c r="T2658" s="212"/>
    </row>
    <row r="2659" spans="2:20" ht="12.75">
      <c r="B2659" s="5"/>
      <c r="T2659" s="212"/>
    </row>
    <row r="2660" spans="2:20" ht="12.75">
      <c r="B2660" s="5"/>
      <c r="T2660" s="212"/>
    </row>
    <row r="2661" spans="2:20" ht="12.75">
      <c r="B2661" s="5"/>
      <c r="T2661" s="212"/>
    </row>
    <row r="2662" spans="2:20" ht="12.75">
      <c r="B2662" s="5"/>
      <c r="T2662" s="212"/>
    </row>
    <row r="2663" spans="2:20" ht="12.75">
      <c r="B2663" s="5"/>
      <c r="T2663" s="212"/>
    </row>
    <row r="2664" spans="2:20" ht="12.75">
      <c r="B2664" s="5"/>
      <c r="T2664" s="212"/>
    </row>
    <row r="2665" spans="2:20" ht="12.75">
      <c r="B2665" s="5"/>
      <c r="T2665" s="212"/>
    </row>
    <row r="2666" spans="2:20" ht="12.75">
      <c r="B2666" s="5"/>
      <c r="T2666" s="212"/>
    </row>
    <row r="2667" spans="2:20" ht="12.75">
      <c r="B2667" s="5"/>
      <c r="T2667" s="212"/>
    </row>
    <row r="2668" spans="2:20" ht="12.75">
      <c r="B2668" s="5"/>
      <c r="T2668" s="212"/>
    </row>
    <row r="2669" spans="2:20" ht="12.75">
      <c r="B2669" s="5"/>
      <c r="T2669" s="212"/>
    </row>
    <row r="2670" spans="2:20" ht="12.75">
      <c r="B2670" s="5"/>
      <c r="T2670" s="212"/>
    </row>
    <row r="2671" spans="2:20" ht="12.75">
      <c r="B2671" s="5"/>
      <c r="T2671" s="212"/>
    </row>
    <row r="2672" spans="2:20" ht="12.75">
      <c r="B2672" s="5"/>
      <c r="T2672" s="212"/>
    </row>
    <row r="2673" spans="2:20" ht="12.75">
      <c r="B2673" s="5"/>
      <c r="T2673" s="212"/>
    </row>
    <row r="2674" spans="2:20" ht="12.75">
      <c r="B2674" s="5"/>
      <c r="T2674" s="212"/>
    </row>
    <row r="2675" spans="2:20" ht="12.75">
      <c r="B2675" s="5"/>
      <c r="T2675" s="212"/>
    </row>
    <row r="2676" spans="2:20" ht="12.75">
      <c r="B2676" s="5"/>
      <c r="T2676" s="212"/>
    </row>
    <row r="2677" spans="2:20" ht="12.75">
      <c r="B2677" s="5"/>
      <c r="T2677" s="212"/>
    </row>
    <row r="2678" spans="2:20" ht="12.75">
      <c r="B2678" s="5"/>
      <c r="T2678" s="212"/>
    </row>
    <row r="2679" spans="2:20" ht="12.75">
      <c r="B2679" s="5"/>
      <c r="T2679" s="212"/>
    </row>
    <row r="2680" spans="2:20" ht="12.75">
      <c r="B2680" s="5"/>
      <c r="T2680" s="212"/>
    </row>
    <row r="2681" spans="2:20" ht="12.75">
      <c r="B2681" s="5"/>
      <c r="T2681" s="212"/>
    </row>
    <row r="2682" spans="2:20" ht="12.75">
      <c r="B2682" s="5"/>
      <c r="T2682" s="212"/>
    </row>
    <row r="2683" spans="2:20" ht="12.75">
      <c r="B2683" s="5"/>
      <c r="T2683" s="212"/>
    </row>
    <row r="2684" spans="2:20" ht="12.75">
      <c r="B2684" s="5"/>
      <c r="T2684" s="212"/>
    </row>
    <row r="2685" spans="2:20" ht="12.75">
      <c r="B2685" s="5"/>
      <c r="T2685" s="212"/>
    </row>
    <row r="2686" spans="2:20" ht="12.75">
      <c r="B2686" s="5"/>
      <c r="T2686" s="212"/>
    </row>
    <row r="2687" spans="2:20" ht="12.75">
      <c r="B2687" s="5"/>
      <c r="T2687" s="212"/>
    </row>
    <row r="2688" spans="2:20" ht="12.75">
      <c r="B2688" s="5"/>
      <c r="T2688" s="212"/>
    </row>
    <row r="2689" spans="2:20" ht="12.75">
      <c r="B2689" s="5"/>
      <c r="T2689" s="212"/>
    </row>
    <row r="2690" spans="2:20" ht="12.75">
      <c r="B2690" s="5"/>
      <c r="T2690" s="212"/>
    </row>
    <row r="2691" spans="2:20" ht="12.75">
      <c r="B2691" s="5"/>
      <c r="T2691" s="212"/>
    </row>
    <row r="2692" spans="2:20" ht="12.75">
      <c r="B2692" s="5"/>
      <c r="T2692" s="212"/>
    </row>
    <row r="2693" spans="2:20" ht="12.75">
      <c r="B2693" s="5"/>
      <c r="T2693" s="212"/>
    </row>
    <row r="2694" spans="2:20" ht="12.75">
      <c r="B2694" s="5"/>
      <c r="T2694" s="212"/>
    </row>
    <row r="2695" spans="2:20" ht="12.75">
      <c r="B2695" s="5"/>
      <c r="T2695" s="212"/>
    </row>
    <row r="2696" spans="2:20" ht="12.75">
      <c r="B2696" s="5"/>
      <c r="T2696" s="212"/>
    </row>
    <row r="2697" spans="2:20" ht="12.75">
      <c r="B2697" s="5"/>
      <c r="T2697" s="212"/>
    </row>
    <row r="2698" spans="2:20" ht="12.75">
      <c r="B2698" s="5"/>
      <c r="T2698" s="212"/>
    </row>
    <row r="2699" spans="2:20" ht="12.75">
      <c r="B2699" s="5"/>
      <c r="T2699" s="212"/>
    </row>
    <row r="2700" spans="2:20" ht="12.75">
      <c r="B2700" s="5"/>
      <c r="T2700" s="212"/>
    </row>
    <row r="2701" spans="2:20" ht="12.75">
      <c r="B2701" s="5"/>
      <c r="T2701" s="212"/>
    </row>
    <row r="2702" spans="2:20" ht="12.75">
      <c r="B2702" s="5"/>
      <c r="T2702" s="212"/>
    </row>
    <row r="2703" spans="2:20" ht="12.75">
      <c r="B2703" s="5"/>
      <c r="T2703" s="212"/>
    </row>
    <row r="2704" spans="2:20" ht="12.75">
      <c r="B2704" s="5"/>
      <c r="T2704" s="212"/>
    </row>
    <row r="2705" spans="2:20" ht="12.75">
      <c r="B2705" s="5"/>
      <c r="T2705" s="212"/>
    </row>
    <row r="2706" spans="2:20" ht="12.75">
      <c r="B2706" s="5"/>
      <c r="T2706" s="212"/>
    </row>
    <row r="2707" spans="2:20" ht="12.75">
      <c r="B2707" s="5"/>
      <c r="T2707" s="212"/>
    </row>
    <row r="2708" spans="2:20" ht="12.75">
      <c r="B2708" s="5"/>
      <c r="T2708" s="212"/>
    </row>
    <row r="2709" spans="2:20" ht="12.75">
      <c r="B2709" s="5"/>
      <c r="T2709" s="212"/>
    </row>
    <row r="2710" spans="2:20" ht="12.75">
      <c r="B2710" s="5"/>
      <c r="T2710" s="212"/>
    </row>
    <row r="2711" spans="2:20" ht="12.75">
      <c r="B2711" s="5"/>
      <c r="T2711" s="212"/>
    </row>
    <row r="2712" spans="2:20" ht="12.75">
      <c r="B2712" s="5"/>
      <c r="T2712" s="212"/>
    </row>
    <row r="2713" spans="2:20" ht="12.75">
      <c r="B2713" s="5"/>
      <c r="T2713" s="212"/>
    </row>
    <row r="2714" spans="2:20" ht="12.75">
      <c r="B2714" s="5"/>
      <c r="T2714" s="212"/>
    </row>
    <row r="2715" spans="2:20" ht="12.75">
      <c r="B2715" s="5"/>
      <c r="T2715" s="212"/>
    </row>
    <row r="2716" spans="2:20" ht="12.75">
      <c r="B2716" s="5"/>
      <c r="T2716" s="212"/>
    </row>
    <row r="2717" spans="2:20" ht="12.75">
      <c r="B2717" s="5"/>
      <c r="T2717" s="212"/>
    </row>
    <row r="2718" spans="2:20" ht="12.75">
      <c r="B2718" s="5"/>
      <c r="T2718" s="212"/>
    </row>
    <row r="2719" spans="2:20" ht="12.75">
      <c r="B2719" s="5"/>
      <c r="T2719" s="212"/>
    </row>
    <row r="2720" spans="2:20" ht="12.75">
      <c r="B2720" s="5"/>
      <c r="T2720" s="212"/>
    </row>
    <row r="2721" spans="2:20" ht="12.75">
      <c r="B2721" s="5"/>
      <c r="T2721" s="212"/>
    </row>
    <row r="2722" spans="2:20" ht="12.75">
      <c r="B2722" s="5"/>
      <c r="T2722" s="212"/>
    </row>
    <row r="2723" spans="2:20" ht="12.75">
      <c r="B2723" s="5"/>
      <c r="T2723" s="212"/>
    </row>
    <row r="2724" spans="2:20" ht="12.75">
      <c r="B2724" s="5"/>
      <c r="T2724" s="212"/>
    </row>
    <row r="2725" spans="2:20" ht="12.75">
      <c r="B2725" s="5"/>
      <c r="T2725" s="212"/>
    </row>
    <row r="2726" spans="2:20" ht="12.75">
      <c r="B2726" s="5"/>
      <c r="T2726" s="212"/>
    </row>
    <row r="2727" spans="2:20" ht="12.75">
      <c r="B2727" s="5"/>
      <c r="T2727" s="212"/>
    </row>
    <row r="2728" spans="2:20" ht="12.75">
      <c r="B2728" s="5"/>
      <c r="T2728" s="212"/>
    </row>
    <row r="2729" spans="2:20" ht="12.75">
      <c r="B2729" s="5"/>
      <c r="T2729" s="212"/>
    </row>
    <row r="2730" spans="2:20" ht="12.75">
      <c r="B2730" s="5"/>
      <c r="T2730" s="212"/>
    </row>
    <row r="2731" spans="2:20" ht="12.75">
      <c r="B2731" s="5"/>
      <c r="T2731" s="212"/>
    </row>
    <row r="2732" spans="2:20" ht="12.75">
      <c r="B2732" s="5"/>
      <c r="T2732" s="212"/>
    </row>
    <row r="2733" spans="2:20" ht="12.75">
      <c r="B2733" s="5"/>
      <c r="T2733" s="212"/>
    </row>
    <row r="2734" spans="2:20" ht="12.75">
      <c r="B2734" s="5"/>
      <c r="T2734" s="212"/>
    </row>
    <row r="2735" spans="2:20" ht="12.75">
      <c r="B2735" s="5"/>
      <c r="T2735" s="212"/>
    </row>
    <row r="2736" spans="2:20" ht="12.75">
      <c r="B2736" s="5"/>
      <c r="T2736" s="212"/>
    </row>
    <row r="2737" spans="2:20" ht="12.75">
      <c r="B2737" s="5"/>
      <c r="T2737" s="212"/>
    </row>
    <row r="2738" spans="2:20" ht="12.75">
      <c r="B2738" s="5"/>
      <c r="T2738" s="212"/>
    </row>
    <row r="2739" spans="2:20" ht="12.75">
      <c r="B2739" s="5"/>
      <c r="T2739" s="212"/>
    </row>
    <row r="2740" spans="2:20" ht="12.75">
      <c r="B2740" s="5"/>
      <c r="T2740" s="212"/>
    </row>
    <row r="2741" spans="2:20" ht="12.75">
      <c r="B2741" s="5"/>
      <c r="T2741" s="212"/>
    </row>
    <row r="2742" spans="2:20" ht="12.75">
      <c r="B2742" s="5"/>
      <c r="T2742" s="212"/>
    </row>
    <row r="2743" spans="2:20" ht="12.75">
      <c r="B2743" s="5"/>
      <c r="T2743" s="212"/>
    </row>
    <row r="2744" spans="2:20" ht="12.75">
      <c r="B2744" s="5"/>
      <c r="T2744" s="212"/>
    </row>
    <row r="2745" spans="2:20" ht="12.75">
      <c r="B2745" s="5"/>
      <c r="T2745" s="212"/>
    </row>
    <row r="2746" spans="2:20" ht="12.75">
      <c r="B2746" s="5"/>
      <c r="T2746" s="212"/>
    </row>
    <row r="2747" spans="2:20" ht="12.75">
      <c r="B2747" s="5"/>
      <c r="T2747" s="212"/>
    </row>
    <row r="2748" spans="2:20" ht="12.75">
      <c r="B2748" s="5"/>
      <c r="T2748" s="212"/>
    </row>
    <row r="2749" spans="2:20" ht="12.75">
      <c r="B2749" s="5"/>
      <c r="T2749" s="212"/>
    </row>
    <row r="2750" spans="2:20" ht="12.75">
      <c r="B2750" s="5"/>
      <c r="T2750" s="212"/>
    </row>
    <row r="2751" spans="2:20" ht="12.75">
      <c r="B2751" s="5"/>
      <c r="T2751" s="212"/>
    </row>
    <row r="2752" spans="2:20" ht="12.75">
      <c r="B2752" s="5"/>
      <c r="T2752" s="212"/>
    </row>
    <row r="2753" spans="2:20" ht="12.75">
      <c r="B2753" s="5"/>
      <c r="T2753" s="212"/>
    </row>
    <row r="2754" spans="2:20" ht="12.75">
      <c r="B2754" s="5"/>
      <c r="T2754" s="212"/>
    </row>
    <row r="2755" spans="2:20" ht="12.75">
      <c r="B2755" s="5"/>
      <c r="T2755" s="212"/>
    </row>
    <row r="2756" spans="2:20" ht="12.75">
      <c r="B2756" s="5"/>
      <c r="T2756" s="212"/>
    </row>
    <row r="2757" spans="2:20" ht="12.75">
      <c r="B2757" s="5"/>
      <c r="T2757" s="212"/>
    </row>
    <row r="2758" spans="2:20" ht="12.75">
      <c r="B2758" s="5"/>
      <c r="T2758" s="212"/>
    </row>
    <row r="2759" spans="2:20" ht="12.75">
      <c r="B2759" s="5"/>
      <c r="T2759" s="212"/>
    </row>
    <row r="2760" spans="2:20" ht="12.75">
      <c r="B2760" s="5"/>
      <c r="T2760" s="212"/>
    </row>
    <row r="2761" spans="2:20" ht="12.75">
      <c r="B2761" s="5"/>
      <c r="T2761" s="212"/>
    </row>
    <row r="2762" spans="2:20" ht="12.75">
      <c r="B2762" s="5"/>
      <c r="T2762" s="212"/>
    </row>
    <row r="2763" spans="2:20" ht="12.75">
      <c r="B2763" s="5"/>
      <c r="T2763" s="212"/>
    </row>
    <row r="2764" spans="2:20" ht="12.75">
      <c r="B2764" s="5"/>
      <c r="T2764" s="212"/>
    </row>
    <row r="2765" spans="2:20" ht="12.75">
      <c r="B2765" s="5"/>
      <c r="T2765" s="212"/>
    </row>
    <row r="2766" spans="2:20" ht="12.75">
      <c r="B2766" s="5"/>
      <c r="T2766" s="212"/>
    </row>
    <row r="2767" spans="2:20" ht="12.75">
      <c r="B2767" s="5"/>
      <c r="T2767" s="212"/>
    </row>
    <row r="2768" spans="2:20" ht="12.75">
      <c r="B2768" s="5"/>
      <c r="T2768" s="212"/>
    </row>
    <row r="2769" spans="2:20" ht="12.75">
      <c r="B2769" s="5"/>
      <c r="T2769" s="212"/>
    </row>
    <row r="2770" spans="2:20" ht="12.75">
      <c r="B2770" s="5"/>
      <c r="T2770" s="212"/>
    </row>
    <row r="2771" spans="2:20" ht="12.75">
      <c r="B2771" s="5"/>
      <c r="T2771" s="212"/>
    </row>
    <row r="2772" spans="2:20" ht="12.75">
      <c r="B2772" s="5"/>
      <c r="T2772" s="212"/>
    </row>
    <row r="2773" spans="2:20" ht="12.75">
      <c r="B2773" s="5"/>
      <c r="T2773" s="212"/>
    </row>
    <row r="2774" spans="2:20" ht="12.75">
      <c r="B2774" s="5"/>
      <c r="T2774" s="212"/>
    </row>
    <row r="2775" spans="2:20" ht="12.75">
      <c r="B2775" s="5"/>
      <c r="T2775" s="212"/>
    </row>
    <row r="2776" spans="2:20" ht="12.75">
      <c r="B2776" s="5"/>
      <c r="T2776" s="212"/>
    </row>
    <row r="2777" spans="2:20" ht="12.75">
      <c r="B2777" s="5"/>
      <c r="T2777" s="212"/>
    </row>
    <row r="2778" spans="2:20" ht="12.75">
      <c r="B2778" s="5"/>
      <c r="T2778" s="212"/>
    </row>
    <row r="2779" spans="2:20" ht="12.75">
      <c r="B2779" s="5"/>
      <c r="T2779" s="212"/>
    </row>
    <row r="2780" spans="2:20" ht="12.75">
      <c r="B2780" s="5"/>
      <c r="T2780" s="212"/>
    </row>
    <row r="2781" spans="2:20" ht="12.75">
      <c r="B2781" s="5"/>
      <c r="T2781" s="212"/>
    </row>
    <row r="2782" spans="2:20" ht="12.75">
      <c r="B2782" s="5"/>
      <c r="T2782" s="212"/>
    </row>
    <row r="2783" spans="2:20" ht="12.75">
      <c r="B2783" s="5"/>
      <c r="T2783" s="212"/>
    </row>
    <row r="2784" spans="2:20" ht="12.75">
      <c r="B2784" s="5"/>
      <c r="T2784" s="212"/>
    </row>
    <row r="2785" spans="2:20" ht="12.75">
      <c r="B2785" s="5"/>
      <c r="T2785" s="212"/>
    </row>
    <row r="2786" spans="2:20" ht="12.75">
      <c r="B2786" s="5"/>
      <c r="T2786" s="212"/>
    </row>
    <row r="2787" spans="2:20" ht="12.75">
      <c r="B2787" s="5"/>
      <c r="T2787" s="212"/>
    </row>
    <row r="2788" spans="2:20" ht="12.75">
      <c r="B2788" s="5"/>
      <c r="T2788" s="212"/>
    </row>
    <row r="2789" spans="2:20" ht="12.75">
      <c r="B2789" s="5"/>
      <c r="T2789" s="212"/>
    </row>
    <row r="2790" spans="2:20" ht="12.75">
      <c r="B2790" s="5"/>
      <c r="T2790" s="212"/>
    </row>
    <row r="2791" spans="2:20" ht="12.75">
      <c r="B2791" s="5"/>
      <c r="T2791" s="212"/>
    </row>
    <row r="2792" spans="2:20" ht="12.75">
      <c r="B2792" s="5"/>
      <c r="T2792" s="212"/>
    </row>
    <row r="2793" spans="2:20" ht="12.75">
      <c r="B2793" s="5"/>
      <c r="T2793" s="212"/>
    </row>
    <row r="2794" spans="2:20" ht="12.75">
      <c r="B2794" s="5"/>
      <c r="T2794" s="212"/>
    </row>
    <row r="2795" spans="2:20" ht="12.75">
      <c r="B2795" s="5"/>
      <c r="T2795" s="212"/>
    </row>
    <row r="2796" spans="2:20" ht="12.75">
      <c r="B2796" s="5"/>
      <c r="T2796" s="212"/>
    </row>
    <row r="2797" spans="2:20" ht="12.75">
      <c r="B2797" s="5"/>
      <c r="T2797" s="212"/>
    </row>
    <row r="2798" spans="2:20" ht="12.75">
      <c r="B2798" s="5"/>
      <c r="T2798" s="212"/>
    </row>
    <row r="2799" spans="2:20" ht="12.75">
      <c r="B2799" s="5"/>
      <c r="T2799" s="212"/>
    </row>
    <row r="2800" spans="2:20" ht="12.75">
      <c r="B2800" s="5"/>
      <c r="T2800" s="212"/>
    </row>
    <row r="2801" spans="2:20" ht="12.75">
      <c r="B2801" s="5"/>
      <c r="T2801" s="212"/>
    </row>
    <row r="2802" spans="2:20" ht="12.75">
      <c r="B2802" s="5"/>
      <c r="T2802" s="212"/>
    </row>
    <row r="2803" spans="2:20" ht="12.75">
      <c r="B2803" s="5"/>
      <c r="T2803" s="212"/>
    </row>
    <row r="2804" spans="2:20" ht="12.75">
      <c r="B2804" s="5"/>
      <c r="T2804" s="212"/>
    </row>
    <row r="2805" spans="2:20" ht="12.75">
      <c r="B2805" s="5"/>
      <c r="T2805" s="212"/>
    </row>
    <row r="2806" spans="2:20" ht="12.75">
      <c r="B2806" s="5"/>
      <c r="T2806" s="212"/>
    </row>
    <row r="2807" spans="2:20" ht="12.75">
      <c r="B2807" s="5"/>
      <c r="T2807" s="212"/>
    </row>
    <row r="2808" spans="2:20" ht="12.75">
      <c r="B2808" s="5"/>
      <c r="T2808" s="212"/>
    </row>
    <row r="2809" spans="2:20" ht="12.75">
      <c r="B2809" s="5"/>
      <c r="T2809" s="212"/>
    </row>
    <row r="2810" spans="2:20" ht="12.75">
      <c r="B2810" s="5"/>
      <c r="T2810" s="212"/>
    </row>
    <row r="2811" spans="2:20" ht="12.75">
      <c r="B2811" s="5"/>
      <c r="T2811" s="212"/>
    </row>
    <row r="2812" spans="2:20" ht="12.75">
      <c r="B2812" s="5"/>
      <c r="T2812" s="212"/>
    </row>
    <row r="2813" spans="2:20" ht="12.75">
      <c r="B2813" s="5"/>
      <c r="T2813" s="212"/>
    </row>
    <row r="2814" spans="2:20" ht="12.75">
      <c r="B2814" s="5"/>
      <c r="T2814" s="212"/>
    </row>
    <row r="2815" spans="2:20" ht="12.75">
      <c r="B2815" s="5"/>
      <c r="T2815" s="212"/>
    </row>
    <row r="2816" spans="2:20" ht="12.75">
      <c r="B2816" s="5"/>
      <c r="T2816" s="212"/>
    </row>
    <row r="2817" spans="2:20" ht="12.75">
      <c r="B2817" s="5"/>
      <c r="T2817" s="212"/>
    </row>
    <row r="2818" spans="2:20" ht="12.75">
      <c r="B2818" s="5"/>
      <c r="T2818" s="212"/>
    </row>
    <row r="2819" spans="2:20" ht="12.75">
      <c r="B2819" s="5"/>
      <c r="T2819" s="212"/>
    </row>
    <row r="2820" spans="2:20" ht="12.75">
      <c r="B2820" s="5"/>
      <c r="T2820" s="212"/>
    </row>
    <row r="2821" spans="2:20" ht="12.75">
      <c r="B2821" s="5"/>
      <c r="T2821" s="212"/>
    </row>
    <row r="2822" spans="2:20" ht="12.75">
      <c r="B2822" s="5"/>
      <c r="T2822" s="212"/>
    </row>
    <row r="2823" spans="2:20" ht="12.75">
      <c r="B2823" s="5"/>
      <c r="T2823" s="212"/>
    </row>
    <row r="2824" spans="2:20" ht="12.75">
      <c r="B2824" s="5"/>
      <c r="T2824" s="212"/>
    </row>
    <row r="2825" spans="2:20" ht="12.75">
      <c r="B2825" s="5"/>
      <c r="T2825" s="212"/>
    </row>
    <row r="2826" spans="2:20" ht="12.75">
      <c r="B2826" s="5"/>
      <c r="T2826" s="212"/>
    </row>
    <row r="2827" spans="2:20" ht="12.75">
      <c r="B2827" s="5"/>
      <c r="T2827" s="212"/>
    </row>
    <row r="2828" spans="2:20" ht="12.75">
      <c r="B2828" s="5"/>
      <c r="T2828" s="212"/>
    </row>
    <row r="2829" spans="2:20" ht="12.75">
      <c r="B2829" s="5"/>
      <c r="T2829" s="212"/>
    </row>
    <row r="2830" spans="2:20" ht="12.75">
      <c r="B2830" s="5"/>
      <c r="T2830" s="212"/>
    </row>
    <row r="2831" spans="2:20" ht="12.75">
      <c r="B2831" s="5"/>
      <c r="T2831" s="212"/>
    </row>
    <row r="2832" spans="2:20" ht="12.75">
      <c r="B2832" s="5"/>
      <c r="T2832" s="212"/>
    </row>
    <row r="2833" spans="2:20" ht="12.75">
      <c r="B2833" s="5"/>
      <c r="T2833" s="212"/>
    </row>
    <row r="2834" spans="2:20" ht="12.75">
      <c r="B2834" s="5"/>
      <c r="T2834" s="212"/>
    </row>
    <row r="2835" spans="2:20" ht="12.75">
      <c r="B2835" s="5"/>
      <c r="T2835" s="212"/>
    </row>
    <row r="2836" spans="2:20" ht="12.75">
      <c r="B2836" s="5"/>
      <c r="T2836" s="212"/>
    </row>
    <row r="2837" spans="2:20" ht="12.75">
      <c r="B2837" s="5"/>
      <c r="T2837" s="212"/>
    </row>
    <row r="2838" spans="2:20" ht="12.75">
      <c r="B2838" s="5"/>
      <c r="T2838" s="212"/>
    </row>
    <row r="2839" spans="2:20" ht="12.75">
      <c r="B2839" s="5"/>
      <c r="T2839" s="212"/>
    </row>
    <row r="2840" spans="2:20" ht="12.75">
      <c r="B2840" s="5"/>
      <c r="T2840" s="212"/>
    </row>
    <row r="2841" spans="2:20" ht="12.75">
      <c r="B2841" s="5"/>
      <c r="T2841" s="212"/>
    </row>
    <row r="2842" spans="2:20" ht="12.75">
      <c r="B2842" s="5"/>
      <c r="T2842" s="212"/>
    </row>
    <row r="2843" spans="2:20" ht="12.75">
      <c r="B2843" s="5"/>
      <c r="T2843" s="212"/>
    </row>
    <row r="2844" spans="2:20" ht="12.75">
      <c r="B2844" s="5"/>
      <c r="T2844" s="212"/>
    </row>
    <row r="2845" spans="2:20" ht="12.75">
      <c r="B2845" s="5"/>
      <c r="T2845" s="212"/>
    </row>
    <row r="2846" spans="2:20" ht="12.75">
      <c r="B2846" s="5"/>
      <c r="T2846" s="212"/>
    </row>
    <row r="2847" spans="2:20" ht="12.75">
      <c r="B2847" s="5"/>
      <c r="T2847" s="212"/>
    </row>
    <row r="2848" spans="2:20" ht="12.75">
      <c r="B2848" s="5"/>
      <c r="T2848" s="212"/>
    </row>
    <row r="2849" spans="2:20" ht="12.75">
      <c r="B2849" s="5"/>
      <c r="T2849" s="212"/>
    </row>
    <row r="2850" spans="2:20" ht="12.75">
      <c r="B2850" s="5"/>
      <c r="T2850" s="212"/>
    </row>
    <row r="2851" spans="2:20" ht="12.75">
      <c r="B2851" s="5"/>
      <c r="T2851" s="212"/>
    </row>
    <row r="2852" spans="2:20" ht="12.75">
      <c r="B2852" s="5"/>
      <c r="T2852" s="212"/>
    </row>
    <row r="2853" spans="2:20" ht="12.75">
      <c r="B2853" s="5"/>
      <c r="T2853" s="212"/>
    </row>
    <row r="2854" spans="2:20" ht="12.75">
      <c r="B2854" s="5"/>
      <c r="T2854" s="212"/>
    </row>
    <row r="2855" spans="2:20" ht="12.75">
      <c r="B2855" s="5"/>
      <c r="T2855" s="212"/>
    </row>
    <row r="2856" spans="2:20" ht="12.75">
      <c r="B2856" s="5"/>
      <c r="T2856" s="212"/>
    </row>
    <row r="2857" spans="2:20" ht="12.75">
      <c r="B2857" s="5"/>
      <c r="T2857" s="212"/>
    </row>
    <row r="2858" spans="2:20" ht="12.75">
      <c r="B2858" s="5"/>
      <c r="T2858" s="212"/>
    </row>
    <row r="2859" spans="2:20" ht="12.75">
      <c r="B2859" s="5"/>
      <c r="T2859" s="212"/>
    </row>
    <row r="2860" spans="2:20" ht="12.75">
      <c r="B2860" s="5"/>
      <c r="T2860" s="212"/>
    </row>
    <row r="2861" spans="2:20" ht="12.75">
      <c r="B2861" s="5"/>
      <c r="T2861" s="212"/>
    </row>
    <row r="2862" spans="2:20" ht="12.75">
      <c r="B2862" s="5"/>
      <c r="T2862" s="212"/>
    </row>
    <row r="2863" spans="2:20" ht="12.75">
      <c r="B2863" s="5"/>
      <c r="T2863" s="212"/>
    </row>
    <row r="2864" spans="2:20" ht="12.75">
      <c r="B2864" s="5"/>
      <c r="T2864" s="212"/>
    </row>
    <row r="2865" spans="2:20" ht="12.75">
      <c r="B2865" s="5"/>
      <c r="T2865" s="212"/>
    </row>
    <row r="2866" spans="2:20" ht="12.75">
      <c r="B2866" s="5"/>
      <c r="T2866" s="212"/>
    </row>
    <row r="2867" spans="2:20" ht="12.75">
      <c r="B2867" s="5"/>
      <c r="T2867" s="212"/>
    </row>
    <row r="2868" spans="2:20" ht="12.75">
      <c r="B2868" s="5"/>
      <c r="T2868" s="212"/>
    </row>
    <row r="2869" spans="2:20" ht="12.75">
      <c r="B2869" s="5"/>
      <c r="T2869" s="212"/>
    </row>
    <row r="2870" spans="2:20" ht="12.75">
      <c r="B2870" s="5"/>
      <c r="T2870" s="212"/>
    </row>
    <row r="2871" spans="2:20" ht="12.75">
      <c r="B2871" s="5"/>
      <c r="T2871" s="212"/>
    </row>
    <row r="2872" spans="2:20" ht="12.75">
      <c r="B2872" s="5"/>
      <c r="T2872" s="212"/>
    </row>
    <row r="2873" spans="2:20" ht="12.75">
      <c r="B2873" s="5"/>
      <c r="T2873" s="212"/>
    </row>
    <row r="2874" spans="2:20" ht="12.75">
      <c r="B2874" s="5"/>
      <c r="T2874" s="212"/>
    </row>
    <row r="2875" spans="2:20" ht="12.75">
      <c r="B2875" s="5"/>
      <c r="T2875" s="212"/>
    </row>
    <row r="2876" spans="2:20" ht="12.75">
      <c r="B2876" s="5"/>
      <c r="T2876" s="212"/>
    </row>
    <row r="2877" spans="2:20" ht="12.75">
      <c r="B2877" s="5"/>
      <c r="T2877" s="212"/>
    </row>
    <row r="2878" spans="2:20" ht="12.75">
      <c r="B2878" s="5"/>
      <c r="T2878" s="212"/>
    </row>
    <row r="2879" spans="2:20" ht="12.75">
      <c r="B2879" s="5"/>
      <c r="T2879" s="212"/>
    </row>
    <row r="2880" spans="2:20" ht="12.75">
      <c r="B2880" s="5"/>
      <c r="T2880" s="212"/>
    </row>
    <row r="2881" spans="2:20" ht="12.75">
      <c r="B2881" s="5"/>
      <c r="T2881" s="212"/>
    </row>
    <row r="2882" spans="2:20" ht="12.75">
      <c r="B2882" s="5"/>
      <c r="T2882" s="212"/>
    </row>
    <row r="2883" spans="2:20" ht="12.75">
      <c r="B2883" s="5"/>
      <c r="T2883" s="212"/>
    </row>
    <row r="2884" spans="2:20" ht="12.75">
      <c r="B2884" s="5"/>
      <c r="T2884" s="212"/>
    </row>
    <row r="2885" spans="2:20" ht="12.75">
      <c r="B2885" s="5"/>
      <c r="T2885" s="212"/>
    </row>
    <row r="2886" spans="2:20" ht="12.75">
      <c r="B2886" s="5"/>
      <c r="T2886" s="212"/>
    </row>
    <row r="2887" spans="2:20" ht="12.75">
      <c r="B2887" s="5"/>
      <c r="T2887" s="212"/>
    </row>
    <row r="2888" spans="2:20" ht="12.75">
      <c r="B2888" s="5"/>
      <c r="T2888" s="212"/>
    </row>
    <row r="2889" spans="2:20" ht="12.75">
      <c r="B2889" s="5"/>
      <c r="T2889" s="212"/>
    </row>
    <row r="2890" spans="2:20" ht="12.75">
      <c r="B2890" s="5"/>
      <c r="T2890" s="212"/>
    </row>
    <row r="2891" spans="2:20" ht="12.75">
      <c r="B2891" s="5"/>
      <c r="T2891" s="212"/>
    </row>
    <row r="2892" spans="2:20" ht="12.75">
      <c r="B2892" s="5"/>
      <c r="T2892" s="212"/>
    </row>
    <row r="2893" spans="2:20" ht="12.75">
      <c r="B2893" s="5"/>
      <c r="T2893" s="212"/>
    </row>
    <row r="2894" spans="2:20" ht="12.75">
      <c r="B2894" s="5"/>
      <c r="T2894" s="212"/>
    </row>
    <row r="2895" spans="2:20" ht="12.75">
      <c r="B2895" s="5"/>
      <c r="T2895" s="212"/>
    </row>
    <row r="2896" spans="2:20" ht="12.75">
      <c r="B2896" s="5"/>
      <c r="T2896" s="212"/>
    </row>
    <row r="2897" spans="2:20" ht="12.75">
      <c r="B2897" s="5"/>
      <c r="T2897" s="212"/>
    </row>
    <row r="2898" spans="2:20" ht="12.75">
      <c r="B2898" s="5"/>
      <c r="T2898" s="212"/>
    </row>
    <row r="2899" spans="2:20" ht="12.75">
      <c r="B2899" s="5"/>
      <c r="T2899" s="212"/>
    </row>
    <row r="2900" spans="2:20" ht="12.75">
      <c r="B2900" s="5"/>
      <c r="T2900" s="212"/>
    </row>
    <row r="2901" spans="2:20" ht="12.75">
      <c r="B2901" s="5"/>
      <c r="T2901" s="212"/>
    </row>
    <row r="2902" spans="2:20" ht="12.75">
      <c r="B2902" s="5"/>
      <c r="T2902" s="212"/>
    </row>
    <row r="2903" spans="2:20" ht="12.75">
      <c r="B2903" s="5"/>
      <c r="T2903" s="212"/>
    </row>
    <row r="2904" spans="2:20" ht="12.75">
      <c r="B2904" s="5"/>
      <c r="T2904" s="212"/>
    </row>
    <row r="2905" spans="2:20" ht="12.75">
      <c r="B2905" s="5"/>
      <c r="T2905" s="212"/>
    </row>
    <row r="2906" spans="2:20" ht="12.75">
      <c r="B2906" s="5"/>
      <c r="T2906" s="212"/>
    </row>
    <row r="2907" spans="2:20" ht="12.75">
      <c r="B2907" s="5"/>
      <c r="T2907" s="212"/>
    </row>
    <row r="2908" spans="2:20" ht="12.75">
      <c r="B2908" s="5"/>
      <c r="T2908" s="212"/>
    </row>
    <row r="2909" spans="2:20" ht="12.75">
      <c r="B2909" s="5"/>
      <c r="T2909" s="212"/>
    </row>
    <row r="2910" spans="2:20" ht="12.75">
      <c r="B2910" s="5"/>
      <c r="T2910" s="212"/>
    </row>
    <row r="2911" spans="2:20" ht="12.75">
      <c r="B2911" s="5"/>
      <c r="T2911" s="212"/>
    </row>
    <row r="2912" spans="2:20" ht="12.75">
      <c r="B2912" s="5"/>
      <c r="T2912" s="212"/>
    </row>
    <row r="2913" spans="2:20" ht="12.75">
      <c r="B2913" s="5"/>
      <c r="T2913" s="212"/>
    </row>
    <row r="2914" spans="2:20" ht="12.75">
      <c r="B2914" s="5"/>
      <c r="T2914" s="212"/>
    </row>
    <row r="2915" spans="2:20" ht="12.75">
      <c r="B2915" s="5"/>
      <c r="T2915" s="212"/>
    </row>
    <row r="2916" spans="2:20" ht="12.75">
      <c r="B2916" s="5"/>
      <c r="T2916" s="212"/>
    </row>
    <row r="2917" spans="2:20" ht="12.75">
      <c r="B2917" s="5"/>
      <c r="T2917" s="212"/>
    </row>
    <row r="2918" spans="2:20" ht="12.75">
      <c r="B2918" s="5"/>
      <c r="T2918" s="212"/>
    </row>
    <row r="2919" spans="2:20" ht="12.75">
      <c r="B2919" s="5"/>
      <c r="T2919" s="212"/>
    </row>
    <row r="2920" spans="2:20" ht="12.75">
      <c r="B2920" s="5"/>
      <c r="T2920" s="212"/>
    </row>
    <row r="2921" spans="2:20" ht="12.75">
      <c r="B2921" s="5"/>
      <c r="T2921" s="212"/>
    </row>
    <row r="2922" spans="2:20" ht="12.75">
      <c r="B2922" s="5"/>
      <c r="T2922" s="212"/>
    </row>
    <row r="2923" spans="2:20" ht="12.75">
      <c r="B2923" s="5"/>
      <c r="T2923" s="212"/>
    </row>
    <row r="2924" spans="2:20" ht="12.75">
      <c r="B2924" s="5"/>
      <c r="T2924" s="212"/>
    </row>
    <row r="2925" spans="2:20" ht="12.75">
      <c r="B2925" s="5"/>
      <c r="T2925" s="212"/>
    </row>
    <row r="2926" spans="2:20" ht="12.75">
      <c r="B2926" s="5"/>
      <c r="T2926" s="212"/>
    </row>
    <row r="2927" spans="2:20" ht="12.75">
      <c r="B2927" s="5"/>
      <c r="T2927" s="212"/>
    </row>
    <row r="2928" spans="2:20" ht="12.75">
      <c r="B2928" s="5"/>
      <c r="T2928" s="212"/>
    </row>
    <row r="2929" spans="2:20" ht="12.75">
      <c r="B2929" s="5"/>
      <c r="T2929" s="212"/>
    </row>
    <row r="2930" spans="2:20" ht="12.75">
      <c r="B2930" s="5"/>
      <c r="T2930" s="212"/>
    </row>
    <row r="2931" spans="2:20" ht="12.75">
      <c r="B2931" s="5"/>
      <c r="T2931" s="212"/>
    </row>
    <row r="2932" spans="2:20" ht="12.75">
      <c r="B2932" s="5"/>
      <c r="T2932" s="212"/>
    </row>
    <row r="2933" spans="2:20" ht="12.75">
      <c r="B2933" s="5"/>
      <c r="T2933" s="212"/>
    </row>
    <row r="2934" spans="2:20" ht="12.75">
      <c r="B2934" s="5"/>
      <c r="T2934" s="212"/>
    </row>
    <row r="2935" spans="2:20" ht="12.75">
      <c r="B2935" s="5"/>
      <c r="T2935" s="212"/>
    </row>
    <row r="2936" spans="2:20" ht="12.75">
      <c r="B2936" s="5"/>
      <c r="T2936" s="212"/>
    </row>
    <row r="2937" spans="2:20" ht="12.75">
      <c r="B2937" s="5"/>
      <c r="T2937" s="212"/>
    </row>
    <row r="2938" spans="2:20" ht="12.75">
      <c r="B2938" s="5"/>
      <c r="T2938" s="212"/>
    </row>
    <row r="2939" spans="2:20" ht="12.75">
      <c r="B2939" s="5"/>
      <c r="T2939" s="212"/>
    </row>
    <row r="2940" spans="2:20" ht="12.75">
      <c r="B2940" s="5"/>
      <c r="T2940" s="212"/>
    </row>
    <row r="2941" spans="2:20" ht="12.75">
      <c r="B2941" s="5"/>
      <c r="T2941" s="212"/>
    </row>
    <row r="2942" spans="2:20" ht="12.75">
      <c r="B2942" s="5"/>
      <c r="T2942" s="212"/>
    </row>
    <row r="2943" spans="2:20" ht="12.75">
      <c r="B2943" s="5"/>
      <c r="T2943" s="212"/>
    </row>
    <row r="2944" spans="2:20" ht="12.75">
      <c r="B2944" s="5"/>
      <c r="T2944" s="212"/>
    </row>
    <row r="2945" spans="2:20" ht="12.75">
      <c r="B2945" s="5"/>
      <c r="T2945" s="212"/>
    </row>
    <row r="2946" spans="2:20" ht="12.75">
      <c r="B2946" s="5"/>
      <c r="T2946" s="212"/>
    </row>
    <row r="2947" spans="2:20" ht="12.75">
      <c r="B2947" s="5"/>
      <c r="T2947" s="212"/>
    </row>
    <row r="2948" spans="2:20" ht="12.75">
      <c r="B2948" s="5"/>
      <c r="T2948" s="212"/>
    </row>
    <row r="2949" spans="2:20" ht="12.75">
      <c r="B2949" s="5"/>
      <c r="T2949" s="212"/>
    </row>
    <row r="2950" spans="2:20" ht="12.75">
      <c r="B2950" s="5"/>
      <c r="T2950" s="212"/>
    </row>
    <row r="2951" spans="2:20" ht="12.75">
      <c r="B2951" s="5"/>
      <c r="T2951" s="212"/>
    </row>
    <row r="2952" spans="2:20" ht="12.75">
      <c r="B2952" s="5"/>
      <c r="T2952" s="212"/>
    </row>
    <row r="2953" spans="2:20" ht="12.75">
      <c r="B2953" s="5"/>
      <c r="T2953" s="212"/>
    </row>
    <row r="2954" spans="2:20" ht="12.75">
      <c r="B2954" s="5"/>
      <c r="T2954" s="212"/>
    </row>
    <row r="2955" spans="2:20" ht="12.75">
      <c r="B2955" s="5"/>
      <c r="T2955" s="212"/>
    </row>
    <row r="2956" spans="2:20" ht="12.75">
      <c r="B2956" s="5"/>
      <c r="T2956" s="212"/>
    </row>
    <row r="2957" spans="2:20" ht="12.75">
      <c r="B2957" s="5"/>
      <c r="T2957" s="212"/>
    </row>
    <row r="2958" spans="2:20" ht="12.75">
      <c r="B2958" s="5"/>
      <c r="T2958" s="212"/>
    </row>
    <row r="2959" spans="2:20" ht="12.75">
      <c r="B2959" s="5"/>
      <c r="T2959" s="212"/>
    </row>
    <row r="2960" spans="2:20" ht="12.75">
      <c r="B2960" s="5"/>
      <c r="T2960" s="212"/>
    </row>
    <row r="2961" spans="2:20" ht="12.75">
      <c r="B2961" s="5"/>
      <c r="T2961" s="212"/>
    </row>
    <row r="2962" spans="2:20" ht="12.75">
      <c r="B2962" s="5"/>
      <c r="T2962" s="212"/>
    </row>
    <row r="2963" spans="2:20" ht="12.75">
      <c r="B2963" s="5"/>
      <c r="T2963" s="212"/>
    </row>
    <row r="2964" spans="2:20" ht="12.75">
      <c r="B2964" s="5"/>
      <c r="T2964" s="212"/>
    </row>
    <row r="2965" spans="2:20" ht="12.75">
      <c r="B2965" s="5"/>
      <c r="T2965" s="212"/>
    </row>
    <row r="2966" spans="2:20" ht="12.75">
      <c r="B2966" s="5"/>
      <c r="T2966" s="212"/>
    </row>
    <row r="2967" spans="2:20" ht="12.75">
      <c r="B2967" s="5"/>
      <c r="T2967" s="212"/>
    </row>
    <row r="2968" spans="2:20" ht="12.75">
      <c r="B2968" s="5"/>
      <c r="T2968" s="212"/>
    </row>
    <row r="2969" spans="2:20" ht="12.75">
      <c r="B2969" s="5"/>
      <c r="T2969" s="212"/>
    </row>
    <row r="2970" spans="2:20" ht="12.75">
      <c r="B2970" s="5"/>
      <c r="T2970" s="212"/>
    </row>
    <row r="2971" spans="2:20" ht="12.75">
      <c r="B2971" s="5"/>
      <c r="T2971" s="212"/>
    </row>
    <row r="2972" spans="2:20" ht="12.75">
      <c r="B2972" s="5"/>
      <c r="T2972" s="212"/>
    </row>
    <row r="2973" spans="2:20" ht="12.75">
      <c r="B2973" s="5"/>
      <c r="T2973" s="212"/>
    </row>
    <row r="2974" spans="2:20" ht="12.75">
      <c r="B2974" s="5"/>
      <c r="T2974" s="212"/>
    </row>
    <row r="2975" spans="2:20" ht="12.75">
      <c r="B2975" s="5"/>
      <c r="T2975" s="212"/>
    </row>
    <row r="2976" spans="2:20" ht="12.75">
      <c r="B2976" s="5"/>
      <c r="T2976" s="212"/>
    </row>
    <row r="2977" spans="2:20" ht="12.75">
      <c r="B2977" s="5"/>
      <c r="T2977" s="212"/>
    </row>
    <row r="2978" spans="2:20" ht="12.75">
      <c r="B2978" s="5"/>
      <c r="T2978" s="212"/>
    </row>
    <row r="2979" spans="2:20" ht="12.75">
      <c r="B2979" s="5"/>
      <c r="T2979" s="212"/>
    </row>
    <row r="2980" spans="2:20" ht="12.75">
      <c r="B2980" s="5"/>
      <c r="T2980" s="212"/>
    </row>
    <row r="2981" spans="2:20" ht="12.75">
      <c r="B2981" s="5"/>
      <c r="T2981" s="212"/>
    </row>
    <row r="2982" spans="2:20" ht="12.75">
      <c r="B2982" s="5"/>
      <c r="T2982" s="212"/>
    </row>
    <row r="2983" spans="2:20" ht="12.75">
      <c r="B2983" s="5"/>
      <c r="T2983" s="212"/>
    </row>
    <row r="2984" spans="2:20" ht="12.75">
      <c r="B2984" s="5"/>
      <c r="T2984" s="212"/>
    </row>
    <row r="2985" spans="2:20" ht="12.75">
      <c r="B2985" s="5"/>
      <c r="T2985" s="212"/>
    </row>
    <row r="2986" spans="2:20" ht="12.75">
      <c r="B2986" s="5"/>
      <c r="T2986" s="212"/>
    </row>
    <row r="2987" spans="2:20" ht="12.75">
      <c r="B2987" s="5"/>
      <c r="T2987" s="212"/>
    </row>
    <row r="2988" spans="2:20" ht="12.75">
      <c r="B2988" s="5"/>
      <c r="T2988" s="212"/>
    </row>
    <row r="2989" spans="2:20" ht="12.75">
      <c r="B2989" s="5"/>
      <c r="T2989" s="212"/>
    </row>
    <row r="2990" spans="2:20" ht="12.75">
      <c r="B2990" s="5"/>
      <c r="T2990" s="212"/>
    </row>
    <row r="2991" spans="2:20" ht="12.75">
      <c r="B2991" s="5"/>
      <c r="T2991" s="212"/>
    </row>
    <row r="2992" spans="2:20" ht="12.75">
      <c r="B2992" s="5"/>
      <c r="T2992" s="212"/>
    </row>
    <row r="2993" spans="2:20" ht="12.75">
      <c r="B2993" s="5"/>
      <c r="T2993" s="212"/>
    </row>
    <row r="2994" spans="2:20" ht="12.75">
      <c r="B2994" s="5"/>
      <c r="T2994" s="212"/>
    </row>
    <row r="2995" spans="2:20" ht="12.75">
      <c r="B2995" s="5"/>
      <c r="T2995" s="212"/>
    </row>
    <row r="2996" spans="2:20" ht="12.75">
      <c r="B2996" s="5"/>
      <c r="T2996" s="212"/>
    </row>
    <row r="2997" spans="2:20" ht="12.75">
      <c r="B2997" s="5"/>
      <c r="T2997" s="212"/>
    </row>
    <row r="2998" spans="2:20" ht="12.75">
      <c r="B2998" s="5"/>
      <c r="T2998" s="212"/>
    </row>
    <row r="2999" spans="2:20" ht="12.75">
      <c r="B2999" s="5"/>
      <c r="T2999" s="212"/>
    </row>
    <row r="3000" spans="2:20" ht="12.75">
      <c r="B3000" s="5"/>
      <c r="T3000" s="212"/>
    </row>
    <row r="3001" spans="2:20" ht="12.75">
      <c r="B3001" s="5"/>
      <c r="T3001" s="212"/>
    </row>
    <row r="3002" spans="2:20" ht="12.75">
      <c r="B3002" s="5"/>
      <c r="T3002" s="212"/>
    </row>
    <row r="3003" spans="2:20" ht="12.75">
      <c r="B3003" s="5"/>
      <c r="T3003" s="212"/>
    </row>
    <row r="3004" spans="2:20" ht="12.75">
      <c r="B3004" s="5"/>
      <c r="T3004" s="212"/>
    </row>
    <row r="3005" spans="2:20" ht="12.75">
      <c r="B3005" s="5"/>
      <c r="T3005" s="212"/>
    </row>
    <row r="3006" spans="2:20" ht="12.75">
      <c r="B3006" s="5"/>
      <c r="T3006" s="212"/>
    </row>
    <row r="3007" spans="2:20" ht="12.75">
      <c r="B3007" s="5"/>
      <c r="T3007" s="212"/>
    </row>
    <row r="3008" spans="2:20" ht="12.75">
      <c r="B3008" s="5"/>
      <c r="T3008" s="212"/>
    </row>
    <row r="3009" spans="2:20" ht="12.75">
      <c r="B3009" s="5"/>
      <c r="T3009" s="212"/>
    </row>
    <row r="3010" spans="2:20" ht="12.75">
      <c r="B3010" s="5"/>
      <c r="T3010" s="212"/>
    </row>
    <row r="3011" spans="2:20" ht="12.75">
      <c r="B3011" s="5"/>
      <c r="T3011" s="212"/>
    </row>
    <row r="3012" spans="2:20" ht="12.75">
      <c r="B3012" s="5"/>
      <c r="T3012" s="212"/>
    </row>
    <row r="3013" spans="2:20" ht="12.75">
      <c r="B3013" s="5"/>
      <c r="T3013" s="212"/>
    </row>
    <row r="3014" spans="2:20" ht="12.75">
      <c r="B3014" s="5"/>
      <c r="T3014" s="212"/>
    </row>
    <row r="3015" spans="2:20" ht="12.75">
      <c r="B3015" s="5"/>
      <c r="T3015" s="212"/>
    </row>
    <row r="3016" spans="2:20" ht="12.75">
      <c r="B3016" s="5"/>
      <c r="T3016" s="212"/>
    </row>
    <row r="3017" spans="2:20" ht="12.75">
      <c r="B3017" s="5"/>
      <c r="T3017" s="212"/>
    </row>
    <row r="3018" spans="2:20" ht="12.75">
      <c r="B3018" s="5"/>
      <c r="T3018" s="212"/>
    </row>
    <row r="3019" spans="2:20" ht="12.75">
      <c r="B3019" s="5"/>
      <c r="T3019" s="212"/>
    </row>
    <row r="3020" spans="2:20" ht="12.75">
      <c r="B3020" s="5"/>
      <c r="T3020" s="212"/>
    </row>
    <row r="3021" spans="2:20" ht="12.75">
      <c r="B3021" s="5"/>
      <c r="T3021" s="212"/>
    </row>
    <row r="3022" spans="2:20" ht="12.75">
      <c r="B3022" s="5"/>
      <c r="T3022" s="212"/>
    </row>
    <row r="3023" spans="2:20" ht="12.75">
      <c r="B3023" s="5"/>
      <c r="T3023" s="212"/>
    </row>
    <row r="3024" spans="2:20" ht="12.75">
      <c r="B3024" s="5"/>
      <c r="T3024" s="212"/>
    </row>
    <row r="3025" spans="2:20" ht="12.75">
      <c r="B3025" s="5"/>
      <c r="T3025" s="212"/>
    </row>
    <row r="3026" spans="2:20" ht="12.75">
      <c r="B3026" s="5"/>
      <c r="T3026" s="212"/>
    </row>
    <row r="3027" spans="2:20" ht="12.75">
      <c r="B3027" s="5"/>
      <c r="T3027" s="212"/>
    </row>
    <row r="3028" spans="2:20" ht="12.75">
      <c r="B3028" s="5"/>
      <c r="T3028" s="212"/>
    </row>
    <row r="3029" spans="2:20" ht="12.75">
      <c r="B3029" s="5"/>
      <c r="T3029" s="212"/>
    </row>
    <row r="3030" spans="2:20" ht="12.75">
      <c r="B3030" s="5"/>
      <c r="T3030" s="212"/>
    </row>
    <row r="3031" spans="2:20" ht="12.75">
      <c r="B3031" s="5"/>
      <c r="T3031" s="212"/>
    </row>
    <row r="3032" spans="2:20" ht="12.75">
      <c r="B3032" s="5"/>
      <c r="T3032" s="212"/>
    </row>
    <row r="3033" spans="2:20" ht="12.75">
      <c r="B3033" s="5"/>
      <c r="T3033" s="212"/>
    </row>
    <row r="3034" spans="2:20" ht="12.75">
      <c r="B3034" s="5"/>
      <c r="T3034" s="212"/>
    </row>
    <row r="3035" spans="2:20" ht="12.75">
      <c r="B3035" s="5"/>
      <c r="T3035" s="212"/>
    </row>
    <row r="3036" spans="2:20" ht="12.75">
      <c r="B3036" s="5"/>
      <c r="T3036" s="212"/>
    </row>
    <row r="3037" spans="2:20" ht="12.75">
      <c r="B3037" s="5"/>
      <c r="T3037" s="212"/>
    </row>
    <row r="3038" spans="2:20" ht="12.75">
      <c r="B3038" s="5"/>
      <c r="T3038" s="212"/>
    </row>
    <row r="3039" spans="2:20" ht="12.75">
      <c r="B3039" s="5"/>
      <c r="T3039" s="212"/>
    </row>
    <row r="3040" spans="2:20" ht="12.75">
      <c r="B3040" s="5"/>
      <c r="T3040" s="212"/>
    </row>
    <row r="3041" spans="2:20" ht="12.75">
      <c r="B3041" s="5"/>
      <c r="T3041" s="212"/>
    </row>
    <row r="3042" spans="2:20" ht="12.75">
      <c r="B3042" s="5"/>
      <c r="T3042" s="212"/>
    </row>
    <row r="3043" spans="2:20" ht="12.75">
      <c r="B3043" s="5"/>
      <c r="T3043" s="212"/>
    </row>
    <row r="3044" spans="2:20" ht="12.75">
      <c r="B3044" s="5"/>
      <c r="T3044" s="212"/>
    </row>
    <row r="3045" spans="2:20" ht="12.75">
      <c r="B3045" s="5"/>
      <c r="T3045" s="212"/>
    </row>
    <row r="3046" spans="2:20" ht="12.75">
      <c r="B3046" s="5"/>
      <c r="T3046" s="212"/>
    </row>
    <row r="3047" spans="2:20" ht="12.75">
      <c r="B3047" s="5"/>
      <c r="T3047" s="212"/>
    </row>
    <row r="3048" spans="2:20" ht="12.75">
      <c r="B3048" s="5"/>
      <c r="T3048" s="212"/>
    </row>
    <row r="3049" spans="2:20" ht="12.75">
      <c r="B3049" s="5"/>
      <c r="T3049" s="212"/>
    </row>
    <row r="3050" spans="2:20" ht="12.75">
      <c r="B3050" s="5"/>
      <c r="T3050" s="212"/>
    </row>
    <row r="3051" spans="2:20" ht="12.75">
      <c r="B3051" s="5"/>
      <c r="T3051" s="212"/>
    </row>
    <row r="3052" spans="2:20" ht="12.75">
      <c r="B3052" s="5"/>
      <c r="T3052" s="212"/>
    </row>
    <row r="3053" spans="2:20" ht="12.75">
      <c r="B3053" s="5"/>
      <c r="T3053" s="212"/>
    </row>
    <row r="3054" spans="2:20" ht="12.75">
      <c r="B3054" s="5"/>
      <c r="T3054" s="212"/>
    </row>
    <row r="3055" spans="2:20" ht="12.75">
      <c r="B3055" s="5"/>
      <c r="T3055" s="212"/>
    </row>
    <row r="3056" spans="2:20" ht="12.75">
      <c r="B3056" s="5"/>
      <c r="T3056" s="212"/>
    </row>
    <row r="3057" spans="2:20" ht="12.75">
      <c r="B3057" s="5"/>
      <c r="T3057" s="212"/>
    </row>
    <row r="3058" spans="2:20" ht="12.75">
      <c r="B3058" s="5"/>
      <c r="T3058" s="212"/>
    </row>
    <row r="3059" spans="2:20" ht="12.75">
      <c r="B3059" s="5"/>
      <c r="T3059" s="212"/>
    </row>
    <row r="3060" spans="2:20" ht="12.75">
      <c r="B3060" s="5"/>
      <c r="T3060" s="212"/>
    </row>
    <row r="3061" spans="2:20" ht="12.75">
      <c r="B3061" s="5"/>
      <c r="T3061" s="212"/>
    </row>
    <row r="3062" spans="2:20" ht="12.75">
      <c r="B3062" s="5"/>
      <c r="T3062" s="212"/>
    </row>
    <row r="3063" spans="2:20" ht="12.75">
      <c r="B3063" s="5"/>
      <c r="T3063" s="212"/>
    </row>
    <row r="3064" spans="2:20" ht="12.75">
      <c r="B3064" s="5"/>
      <c r="T3064" s="212"/>
    </row>
    <row r="3065" spans="2:20" ht="12.75">
      <c r="B3065" s="5"/>
      <c r="T3065" s="212"/>
    </row>
    <row r="3066" spans="2:20" ht="12.75">
      <c r="B3066" s="5"/>
      <c r="T3066" s="212"/>
    </row>
    <row r="3067" spans="2:20" ht="12.75">
      <c r="B3067" s="5"/>
      <c r="T3067" s="212"/>
    </row>
    <row r="3068" spans="2:20" ht="12.75">
      <c r="B3068" s="5"/>
      <c r="T3068" s="212"/>
    </row>
    <row r="3069" spans="2:20" ht="12.75">
      <c r="B3069" s="5"/>
      <c r="T3069" s="212"/>
    </row>
    <row r="3070" spans="2:20" ht="12.75">
      <c r="B3070" s="5"/>
      <c r="T3070" s="212"/>
    </row>
    <row r="3071" spans="2:20" ht="12.75">
      <c r="B3071" s="5"/>
      <c r="T3071" s="212"/>
    </row>
    <row r="3072" spans="2:20" ht="12.75">
      <c r="B3072" s="5"/>
      <c r="T3072" s="212"/>
    </row>
    <row r="3073" spans="2:20" ht="12.75">
      <c r="B3073" s="5"/>
      <c r="T3073" s="212"/>
    </row>
    <row r="3074" spans="2:20" ht="12.75">
      <c r="B3074" s="5"/>
      <c r="T3074" s="212"/>
    </row>
    <row r="3075" spans="2:20" ht="12.75">
      <c r="B3075" s="5"/>
      <c r="T3075" s="212"/>
    </row>
    <row r="3076" spans="2:20" ht="12.75">
      <c r="B3076" s="5"/>
      <c r="T3076" s="212"/>
    </row>
    <row r="3077" spans="2:20" ht="12.75">
      <c r="B3077" s="5"/>
      <c r="T3077" s="212"/>
    </row>
    <row r="3078" spans="2:20" ht="12.75">
      <c r="B3078" s="5"/>
      <c r="T3078" s="212"/>
    </row>
    <row r="3079" spans="2:20" ht="12.75">
      <c r="B3079" s="5"/>
      <c r="T3079" s="212"/>
    </row>
    <row r="3080" spans="2:20" ht="12.75">
      <c r="B3080" s="5"/>
      <c r="T3080" s="212"/>
    </row>
    <row r="3081" spans="2:20" ht="12.75">
      <c r="B3081" s="5"/>
      <c r="T3081" s="212"/>
    </row>
    <row r="3082" spans="2:20" ht="12.75">
      <c r="B3082" s="5"/>
      <c r="T3082" s="212"/>
    </row>
    <row r="3083" spans="2:20" ht="12.75">
      <c r="B3083" s="5"/>
      <c r="T3083" s="212"/>
    </row>
    <row r="3084" spans="2:20" ht="12.75">
      <c r="B3084" s="5"/>
      <c r="T3084" s="212"/>
    </row>
    <row r="3085" spans="2:20" ht="12.75">
      <c r="B3085" s="5"/>
      <c r="T3085" s="212"/>
    </row>
    <row r="3086" spans="2:20" ht="12.75">
      <c r="B3086" s="5"/>
      <c r="T3086" s="212"/>
    </row>
    <row r="3087" spans="2:20" ht="12.75">
      <c r="B3087" s="5"/>
      <c r="T3087" s="212"/>
    </row>
    <row r="3088" spans="2:20" ht="12.75">
      <c r="B3088" s="5"/>
      <c r="T3088" s="212"/>
    </row>
    <row r="3089" spans="2:20" ht="12.75">
      <c r="B3089" s="5"/>
      <c r="T3089" s="212"/>
    </row>
    <row r="3090" spans="2:20" ht="12.75">
      <c r="B3090" s="5"/>
      <c r="T3090" s="212"/>
    </row>
    <row r="3091" spans="2:20" ht="12.75">
      <c r="B3091" s="5"/>
      <c r="T3091" s="212"/>
    </row>
    <row r="3092" spans="2:20" ht="12.75">
      <c r="B3092" s="5"/>
      <c r="T3092" s="212"/>
    </row>
    <row r="3093" spans="2:20" ht="12.75">
      <c r="B3093" s="5"/>
      <c r="T3093" s="212"/>
    </row>
    <row r="3094" spans="2:20" ht="12.75">
      <c r="B3094" s="5"/>
      <c r="T3094" s="212"/>
    </row>
    <row r="3095" spans="2:20" ht="12.75">
      <c r="B3095" s="5"/>
      <c r="T3095" s="212"/>
    </row>
    <row r="3096" spans="2:20" ht="12.75">
      <c r="B3096" s="5"/>
      <c r="T3096" s="212"/>
    </row>
    <row r="3097" spans="2:20" ht="12.75">
      <c r="B3097" s="5"/>
      <c r="T3097" s="212"/>
    </row>
    <row r="3098" spans="2:20" ht="12.75">
      <c r="B3098" s="5"/>
      <c r="T3098" s="212"/>
    </row>
    <row r="3099" spans="2:20" ht="12.75">
      <c r="B3099" s="5"/>
      <c r="T3099" s="212"/>
    </row>
    <row r="3100" spans="2:20" ht="12.75">
      <c r="B3100" s="5"/>
      <c r="T3100" s="212"/>
    </row>
    <row r="3101" spans="2:20" ht="12.75">
      <c r="B3101" s="5"/>
      <c r="T3101" s="212"/>
    </row>
    <row r="3102" spans="2:20" ht="12.75">
      <c r="B3102" s="5"/>
      <c r="T3102" s="212"/>
    </row>
    <row r="3103" spans="2:20" ht="12.75">
      <c r="B3103" s="5"/>
      <c r="T3103" s="212"/>
    </row>
    <row r="3104" spans="2:20" ht="12.75">
      <c r="B3104" s="5"/>
      <c r="T3104" s="212"/>
    </row>
    <row r="3105" spans="2:20" ht="12.75">
      <c r="B3105" s="5"/>
      <c r="T3105" s="212"/>
    </row>
    <row r="3106" spans="2:20" ht="12.75">
      <c r="B3106" s="5"/>
      <c r="T3106" s="212"/>
    </row>
    <row r="3107" spans="2:20" ht="12.75">
      <c r="B3107" s="5"/>
      <c r="T3107" s="212"/>
    </row>
    <row r="3108" spans="2:20" ht="12.75">
      <c r="B3108" s="5"/>
      <c r="T3108" s="212"/>
    </row>
    <row r="3109" spans="2:20" ht="12.75">
      <c r="B3109" s="5"/>
      <c r="T3109" s="212"/>
    </row>
    <row r="3110" spans="2:20" ht="12.75">
      <c r="B3110" s="5"/>
      <c r="T3110" s="212"/>
    </row>
    <row r="3111" spans="2:20" ht="12.75">
      <c r="B3111" s="5"/>
      <c r="T3111" s="212"/>
    </row>
    <row r="3112" spans="2:20" ht="12.75">
      <c r="B3112" s="5"/>
      <c r="T3112" s="212"/>
    </row>
    <row r="3113" spans="2:20" ht="12.75">
      <c r="B3113" s="5"/>
      <c r="T3113" s="212"/>
    </row>
    <row r="3114" spans="2:20" ht="12.75">
      <c r="B3114" s="5"/>
      <c r="T3114" s="212"/>
    </row>
    <row r="3115" spans="2:20" ht="12.75">
      <c r="B3115" s="5"/>
      <c r="T3115" s="212"/>
    </row>
    <row r="3116" spans="2:20" ht="12.75">
      <c r="B3116" s="5"/>
      <c r="T3116" s="212"/>
    </row>
    <row r="3117" spans="2:20" ht="12.75">
      <c r="B3117" s="5"/>
      <c r="T3117" s="212"/>
    </row>
    <row r="3118" spans="2:20" ht="12.75">
      <c r="B3118" s="5"/>
      <c r="T3118" s="212"/>
    </row>
    <row r="3119" spans="2:20" ht="12.75">
      <c r="B3119" s="5"/>
      <c r="T3119" s="212"/>
    </row>
    <row r="3120" spans="2:20" ht="12.75">
      <c r="B3120" s="5"/>
      <c r="T3120" s="212"/>
    </row>
    <row r="3121" spans="2:20" ht="12.75">
      <c r="B3121" s="5"/>
      <c r="T3121" s="212"/>
    </row>
    <row r="3122" spans="2:20" ht="12.75">
      <c r="B3122" s="5"/>
      <c r="T3122" s="212"/>
    </row>
    <row r="3123" spans="2:20" ht="12.75">
      <c r="B3123" s="5"/>
      <c r="T3123" s="212"/>
    </row>
    <row r="3124" spans="2:20" ht="12.75">
      <c r="B3124" s="5"/>
      <c r="T3124" s="212"/>
    </row>
    <row r="3125" spans="2:20" ht="12.75">
      <c r="B3125" s="5"/>
      <c r="T3125" s="212"/>
    </row>
    <row r="3126" spans="2:20" ht="12.75">
      <c r="B3126" s="5"/>
      <c r="T3126" s="212"/>
    </row>
    <row r="3127" spans="2:20" ht="12.75">
      <c r="B3127" s="5"/>
      <c r="T3127" s="212"/>
    </row>
    <row r="3128" spans="2:20" ht="12.75">
      <c r="B3128" s="5"/>
      <c r="T3128" s="212"/>
    </row>
    <row r="3129" spans="2:20" ht="12.75">
      <c r="B3129" s="5"/>
      <c r="T3129" s="212"/>
    </row>
    <row r="3130" spans="2:20" ht="12.75">
      <c r="B3130" s="5"/>
      <c r="T3130" s="212"/>
    </row>
    <row r="3131" spans="2:20" ht="12.75">
      <c r="B3131" s="5"/>
      <c r="T3131" s="212"/>
    </row>
    <row r="3132" spans="2:20" ht="12.75">
      <c r="B3132" s="5"/>
      <c r="T3132" s="212"/>
    </row>
    <row r="3133" spans="2:20" ht="12.75">
      <c r="B3133" s="5"/>
      <c r="T3133" s="212"/>
    </row>
    <row r="3134" spans="2:20" ht="12.75">
      <c r="B3134" s="5"/>
      <c r="T3134" s="212"/>
    </row>
    <row r="3135" spans="2:20" ht="12.75">
      <c r="B3135" s="5"/>
      <c r="T3135" s="212"/>
    </row>
    <row r="3136" spans="2:20" ht="12.75">
      <c r="B3136" s="5"/>
      <c r="T3136" s="212"/>
    </row>
    <row r="3137" spans="2:20" ht="12.75">
      <c r="B3137" s="5"/>
      <c r="T3137" s="212"/>
    </row>
    <row r="3138" spans="2:20" ht="12.75">
      <c r="B3138" s="5"/>
      <c r="T3138" s="212"/>
    </row>
    <row r="3139" spans="2:20" ht="12.75">
      <c r="B3139" s="5"/>
      <c r="T3139" s="212"/>
    </row>
    <row r="3140" spans="2:20" ht="12.75">
      <c r="B3140" s="5"/>
      <c r="T3140" s="212"/>
    </row>
    <row r="3141" spans="2:20" ht="12.75">
      <c r="B3141" s="5"/>
      <c r="T3141" s="212"/>
    </row>
    <row r="3142" spans="2:20" ht="12.75">
      <c r="B3142" s="5"/>
      <c r="T3142" s="212"/>
    </row>
    <row r="3143" spans="2:20" ht="12.75">
      <c r="B3143" s="5"/>
      <c r="T3143" s="212"/>
    </row>
    <row r="3144" spans="2:20" ht="12.75">
      <c r="B3144" s="5"/>
      <c r="T3144" s="212"/>
    </row>
    <row r="3145" spans="2:20" ht="12.75">
      <c r="B3145" s="5"/>
      <c r="T3145" s="212"/>
    </row>
    <row r="3146" spans="2:20" ht="12.75">
      <c r="B3146" s="5"/>
      <c r="T3146" s="212"/>
    </row>
    <row r="3147" spans="2:20" ht="12.75">
      <c r="B3147" s="5"/>
      <c r="T3147" s="212"/>
    </row>
    <row r="3148" spans="2:20" ht="12.75">
      <c r="B3148" s="5"/>
      <c r="T3148" s="212"/>
    </row>
    <row r="3149" spans="2:20" ht="12.75">
      <c r="B3149" s="5"/>
      <c r="T3149" s="212"/>
    </row>
    <row r="3150" spans="2:20" ht="12.75">
      <c r="B3150" s="5"/>
      <c r="T3150" s="212"/>
    </row>
    <row r="3151" spans="2:20" ht="12.75">
      <c r="B3151" s="5"/>
      <c r="T3151" s="212"/>
    </row>
    <row r="3152" spans="2:20" ht="12.75">
      <c r="B3152" s="5"/>
      <c r="T3152" s="212"/>
    </row>
    <row r="3153" spans="2:20" ht="12.75">
      <c r="B3153" s="5"/>
      <c r="T3153" s="212"/>
    </row>
    <row r="3154" spans="2:20" ht="12.75">
      <c r="B3154" s="5"/>
      <c r="T3154" s="212"/>
    </row>
    <row r="3155" spans="2:20" ht="12.75">
      <c r="B3155" s="5"/>
      <c r="T3155" s="212"/>
    </row>
    <row r="3156" spans="2:20" ht="12.75">
      <c r="B3156" s="5"/>
      <c r="T3156" s="212"/>
    </row>
    <row r="3157" spans="2:20" ht="12.75">
      <c r="B3157" s="5"/>
      <c r="T3157" s="212"/>
    </row>
    <row r="3158" spans="2:20" ht="12.75">
      <c r="B3158" s="5"/>
      <c r="T3158" s="212"/>
    </row>
    <row r="3159" spans="2:20" ht="12.75">
      <c r="B3159" s="5"/>
      <c r="T3159" s="212"/>
    </row>
    <row r="3160" spans="2:20" ht="12.75">
      <c r="B3160" s="5"/>
      <c r="T3160" s="212"/>
    </row>
    <row r="3161" spans="2:20" ht="12.75">
      <c r="B3161" s="5"/>
      <c r="T3161" s="212"/>
    </row>
    <row r="3162" spans="2:20" ht="12.75">
      <c r="B3162" s="5"/>
      <c r="T3162" s="212"/>
    </row>
    <row r="3163" spans="2:20" ht="12.75">
      <c r="B3163" s="5"/>
      <c r="T3163" s="212"/>
    </row>
    <row r="3164" spans="2:20" ht="12.75">
      <c r="B3164" s="5"/>
      <c r="T3164" s="212"/>
    </row>
    <row r="3165" spans="2:20" ht="12.75">
      <c r="B3165" s="5"/>
      <c r="T3165" s="212"/>
    </row>
    <row r="3166" spans="2:20" ht="12.75">
      <c r="B3166" s="5"/>
      <c r="T3166" s="212"/>
    </row>
    <row r="3167" spans="2:20" ht="12.75">
      <c r="B3167" s="5"/>
      <c r="T3167" s="212"/>
    </row>
    <row r="3168" spans="2:20" ht="12.75">
      <c r="B3168" s="5"/>
      <c r="T3168" s="212"/>
    </row>
    <row r="3169" spans="2:20" ht="12.75">
      <c r="B3169" s="5"/>
      <c r="T3169" s="212"/>
    </row>
    <row r="3170" spans="2:20" ht="12.75">
      <c r="B3170" s="5"/>
      <c r="T3170" s="212"/>
    </row>
    <row r="3171" spans="2:20" ht="12.75">
      <c r="B3171" s="5"/>
      <c r="T3171" s="212"/>
    </row>
    <row r="3172" spans="2:20" ht="12.75">
      <c r="B3172" s="5"/>
      <c r="T3172" s="212"/>
    </row>
    <row r="3173" spans="2:20" ht="12.75">
      <c r="B3173" s="5"/>
      <c r="T3173" s="212"/>
    </row>
    <row r="3174" spans="2:20" ht="12.75">
      <c r="B3174" s="5"/>
      <c r="T3174" s="212"/>
    </row>
    <row r="3175" spans="2:20" ht="12.75">
      <c r="B3175" s="5"/>
      <c r="T3175" s="212"/>
    </row>
    <row r="3176" spans="2:20" ht="12.75">
      <c r="B3176" s="5"/>
      <c r="T3176" s="212"/>
    </row>
    <row r="3177" spans="2:20" ht="12.75">
      <c r="B3177" s="5"/>
      <c r="T3177" s="212"/>
    </row>
    <row r="3178" spans="2:20" ht="12.75">
      <c r="B3178" s="5"/>
      <c r="T3178" s="212"/>
    </row>
    <row r="3179" spans="2:20" ht="12.75">
      <c r="B3179" s="5"/>
      <c r="T3179" s="212"/>
    </row>
    <row r="3180" spans="2:20" ht="12.75">
      <c r="B3180" s="5"/>
      <c r="T3180" s="212"/>
    </row>
    <row r="3181" spans="2:20" ht="12.75">
      <c r="B3181" s="5"/>
      <c r="T3181" s="212"/>
    </row>
    <row r="3182" spans="2:20" ht="12.75">
      <c r="B3182" s="5"/>
      <c r="T3182" s="212"/>
    </row>
    <row r="3183" spans="2:20" ht="12.75">
      <c r="B3183" s="5"/>
      <c r="T3183" s="212"/>
    </row>
    <row r="3184" spans="2:20" ht="12.75">
      <c r="B3184" s="5"/>
      <c r="T3184" s="212"/>
    </row>
    <row r="3185" spans="2:20" ht="12.75">
      <c r="B3185" s="5"/>
      <c r="T3185" s="212"/>
    </row>
    <row r="3186" spans="2:20" ht="12.75">
      <c r="B3186" s="5"/>
      <c r="T3186" s="212"/>
    </row>
    <row r="3187" spans="2:20" ht="12.75">
      <c r="B3187" s="5"/>
      <c r="T3187" s="212"/>
    </row>
    <row r="3188" spans="2:20" ht="12.75">
      <c r="B3188" s="5"/>
      <c r="T3188" s="212"/>
    </row>
    <row r="3189" spans="2:20" ht="12.75">
      <c r="B3189" s="5"/>
      <c r="T3189" s="212"/>
    </row>
    <row r="3190" spans="2:20" ht="12.75">
      <c r="B3190" s="5"/>
      <c r="T3190" s="212"/>
    </row>
    <row r="3191" spans="2:20" ht="12.75">
      <c r="B3191" s="5"/>
      <c r="T3191" s="212"/>
    </row>
    <row r="3192" spans="2:20" ht="12.75">
      <c r="B3192" s="5"/>
      <c r="T3192" s="212"/>
    </row>
    <row r="3193" spans="2:20" ht="12.75">
      <c r="B3193" s="5"/>
      <c r="T3193" s="212"/>
    </row>
    <row r="3194" spans="2:20" ht="12.75">
      <c r="B3194" s="5"/>
      <c r="T3194" s="212"/>
    </row>
    <row r="3195" spans="2:20" ht="12.75">
      <c r="B3195" s="5"/>
      <c r="T3195" s="212"/>
    </row>
    <row r="3196" spans="2:20" ht="12.75">
      <c r="B3196" s="5"/>
      <c r="T3196" s="212"/>
    </row>
    <row r="3197" spans="2:20" ht="12.75">
      <c r="B3197" s="5"/>
      <c r="T3197" s="212"/>
    </row>
    <row r="3198" spans="2:20" ht="12.75">
      <c r="B3198" s="5"/>
      <c r="T3198" s="212"/>
    </row>
    <row r="3199" spans="2:20" ht="12.75">
      <c r="B3199" s="5"/>
      <c r="T3199" s="212"/>
    </row>
    <row r="3200" spans="2:20" ht="12.75">
      <c r="B3200" s="5"/>
      <c r="T3200" s="212"/>
    </row>
    <row r="3201" spans="2:20" ht="12.75">
      <c r="B3201" s="5"/>
      <c r="T3201" s="212"/>
    </row>
    <row r="3202" spans="2:20" ht="12.75">
      <c r="B3202" s="5"/>
      <c r="T3202" s="212"/>
    </row>
    <row r="3203" spans="2:20" ht="12.75">
      <c r="B3203" s="5"/>
      <c r="T3203" s="212"/>
    </row>
    <row r="3204" spans="2:20" ht="12.75">
      <c r="B3204" s="5"/>
      <c r="T3204" s="212"/>
    </row>
    <row r="3205" spans="2:20" ht="12.75">
      <c r="B3205" s="5"/>
      <c r="T3205" s="212"/>
    </row>
    <row r="3206" spans="2:20" ht="12.75">
      <c r="B3206" s="5"/>
      <c r="T3206" s="212"/>
    </row>
    <row r="3207" spans="2:20" ht="12.75">
      <c r="B3207" s="5"/>
      <c r="T3207" s="212"/>
    </row>
    <row r="3208" spans="2:20" ht="12.75">
      <c r="B3208" s="5"/>
      <c r="T3208" s="212"/>
    </row>
    <row r="3209" spans="2:20" ht="12.75">
      <c r="B3209" s="5"/>
      <c r="T3209" s="212"/>
    </row>
    <row r="3210" spans="2:20" ht="12.75">
      <c r="B3210" s="5"/>
      <c r="T3210" s="212"/>
    </row>
    <row r="3211" spans="2:20" ht="12.75">
      <c r="B3211" s="5"/>
      <c r="T3211" s="212"/>
    </row>
    <row r="3212" spans="2:20" ht="12.75">
      <c r="B3212" s="5"/>
      <c r="T3212" s="212"/>
    </row>
    <row r="3213" spans="2:20" ht="12.75">
      <c r="B3213" s="5"/>
      <c r="T3213" s="212"/>
    </row>
    <row r="3214" spans="2:20" ht="12.75">
      <c r="B3214" s="5"/>
      <c r="T3214" s="212"/>
    </row>
    <row r="3215" spans="2:20" ht="12.75">
      <c r="B3215" s="5"/>
      <c r="T3215" s="212"/>
    </row>
    <row r="3216" spans="2:20" ht="12.75">
      <c r="B3216" s="5"/>
      <c r="T3216" s="212"/>
    </row>
    <row r="3217" spans="2:20" ht="12.75">
      <c r="B3217" s="5"/>
      <c r="T3217" s="212"/>
    </row>
    <row r="3218" spans="2:20" ht="12.75">
      <c r="B3218" s="5"/>
      <c r="T3218" s="212"/>
    </row>
    <row r="3219" spans="2:20" ht="12.75">
      <c r="B3219" s="5"/>
      <c r="T3219" s="212"/>
    </row>
    <row r="3220" spans="2:20" ht="12.75">
      <c r="B3220" s="5"/>
      <c r="T3220" s="212"/>
    </row>
    <row r="3221" spans="2:20" ht="12.75">
      <c r="B3221" s="5"/>
      <c r="T3221" s="212"/>
    </row>
    <row r="3222" spans="2:20" ht="12.75">
      <c r="B3222" s="5"/>
      <c r="T3222" s="212"/>
    </row>
    <row r="3223" spans="2:20" ht="12.75">
      <c r="B3223" s="5"/>
      <c r="T3223" s="212"/>
    </row>
    <row r="3224" spans="2:20" ht="12.75">
      <c r="B3224" s="5"/>
      <c r="T3224" s="212"/>
    </row>
    <row r="3225" spans="2:20" ht="12.75">
      <c r="B3225" s="5"/>
      <c r="T3225" s="212"/>
    </row>
    <row r="3226" spans="2:20" ht="12.75">
      <c r="B3226" s="5"/>
      <c r="T3226" s="212"/>
    </row>
    <row r="3227" spans="2:20" ht="12.75">
      <c r="B3227" s="5"/>
      <c r="T3227" s="212"/>
    </row>
    <row r="3228" spans="2:20" ht="12.75">
      <c r="B3228" s="5"/>
      <c r="T3228" s="212"/>
    </row>
    <row r="3229" spans="2:20" ht="12.75">
      <c r="B3229" s="5"/>
      <c r="T3229" s="212"/>
    </row>
    <row r="3230" spans="2:20" ht="12.75">
      <c r="B3230" s="5"/>
      <c r="T3230" s="212"/>
    </row>
    <row r="3231" spans="2:20" ht="12.75">
      <c r="B3231" s="5"/>
      <c r="T3231" s="212"/>
    </row>
    <row r="3232" spans="2:20" ht="12.75">
      <c r="B3232" s="5"/>
      <c r="T3232" s="212"/>
    </row>
    <row r="3233" spans="2:20" ht="12.75">
      <c r="B3233" s="5"/>
      <c r="T3233" s="212"/>
    </row>
    <row r="3234" spans="2:20" ht="12.75">
      <c r="B3234" s="5"/>
      <c r="T3234" s="212"/>
    </row>
    <row r="3235" spans="2:20" ht="12.75">
      <c r="B3235" s="5"/>
      <c r="T3235" s="212"/>
    </row>
    <row r="3236" spans="2:20" ht="12.75">
      <c r="B3236" s="5"/>
      <c r="T3236" s="212"/>
    </row>
    <row r="3237" spans="2:20" ht="12.75">
      <c r="B3237" s="5"/>
      <c r="T3237" s="212"/>
    </row>
    <row r="3238" spans="2:20" ht="12.75">
      <c r="B3238" s="5"/>
      <c r="T3238" s="212"/>
    </row>
    <row r="3239" spans="2:20" ht="12.75">
      <c r="B3239" s="5"/>
      <c r="T3239" s="212"/>
    </row>
    <row r="3240" spans="2:20" ht="12.75">
      <c r="B3240" s="5"/>
      <c r="T3240" s="212"/>
    </row>
    <row r="3241" spans="2:20" ht="12.75">
      <c r="B3241" s="5"/>
      <c r="T3241" s="212"/>
    </row>
    <row r="3242" spans="2:20" ht="12.75">
      <c r="B3242" s="5"/>
      <c r="T3242" s="212"/>
    </row>
    <row r="3243" spans="2:20" ht="12.75">
      <c r="B3243" s="5"/>
      <c r="T3243" s="212"/>
    </row>
    <row r="3244" spans="2:20" ht="12.75">
      <c r="B3244" s="5"/>
      <c r="T3244" s="212"/>
    </row>
    <row r="3245" spans="2:20" ht="12.75">
      <c r="B3245" s="5"/>
      <c r="T3245" s="212"/>
    </row>
    <row r="3246" spans="2:20" ht="12.75">
      <c r="B3246" s="5"/>
      <c r="T3246" s="212"/>
    </row>
    <row r="3247" spans="2:20" ht="12.75">
      <c r="B3247" s="5"/>
      <c r="T3247" s="212"/>
    </row>
    <row r="3248" spans="2:20" ht="12.75">
      <c r="B3248" s="5"/>
      <c r="T3248" s="212"/>
    </row>
    <row r="3249" spans="2:20" ht="12.75">
      <c r="B3249" s="5"/>
      <c r="T3249" s="212"/>
    </row>
    <row r="3250" spans="2:20" ht="12.75">
      <c r="B3250" s="5"/>
      <c r="T3250" s="212"/>
    </row>
    <row r="3251" spans="2:20" ht="12.75">
      <c r="B3251" s="5"/>
      <c r="T3251" s="212"/>
    </row>
    <row r="3252" spans="2:20" ht="12.75">
      <c r="B3252" s="5"/>
      <c r="T3252" s="212"/>
    </row>
    <row r="3253" spans="2:20" ht="12.75">
      <c r="B3253" s="5"/>
      <c r="T3253" s="212"/>
    </row>
    <row r="3254" spans="2:20" ht="12.75">
      <c r="B3254" s="5"/>
      <c r="T3254" s="212"/>
    </row>
    <row r="3255" spans="2:20" ht="12.75">
      <c r="B3255" s="5"/>
      <c r="T3255" s="212"/>
    </row>
    <row r="3256" spans="2:20" ht="12.75">
      <c r="B3256" s="5"/>
      <c r="T3256" s="212"/>
    </row>
    <row r="3257" spans="2:20" ht="12.75">
      <c r="B3257" s="5"/>
      <c r="T3257" s="212"/>
    </row>
    <row r="3258" spans="2:20" ht="12.75">
      <c r="B3258" s="5"/>
      <c r="T3258" s="212"/>
    </row>
    <row r="3259" spans="2:20" ht="12.75">
      <c r="B3259" s="5"/>
      <c r="T3259" s="212"/>
    </row>
    <row r="3260" spans="2:20" ht="12.75">
      <c r="B3260" s="5"/>
      <c r="T3260" s="212"/>
    </row>
    <row r="3261" spans="2:20" ht="12.75">
      <c r="B3261" s="5"/>
      <c r="T3261" s="212"/>
    </row>
    <row r="3262" spans="2:20" ht="12.75">
      <c r="B3262" s="5"/>
      <c r="T3262" s="212"/>
    </row>
    <row r="3263" spans="2:20" ht="12.75">
      <c r="B3263" s="5"/>
      <c r="T3263" s="212"/>
    </row>
    <row r="3264" spans="2:20" ht="12.75">
      <c r="B3264" s="5"/>
      <c r="T3264" s="212"/>
    </row>
    <row r="3265" spans="2:20" ht="12.75">
      <c r="B3265" s="5"/>
      <c r="T3265" s="212"/>
    </row>
    <row r="3266" spans="2:20" ht="12.75">
      <c r="B3266" s="5"/>
      <c r="T3266" s="212"/>
    </row>
    <row r="3267" spans="2:20" ht="12.75">
      <c r="B3267" s="5"/>
      <c r="T3267" s="212"/>
    </row>
    <row r="3268" spans="2:20" ht="12.75">
      <c r="B3268" s="5"/>
      <c r="T3268" s="212"/>
    </row>
    <row r="3269" spans="2:20" ht="12.75">
      <c r="B3269" s="5"/>
      <c r="T3269" s="212"/>
    </row>
    <row r="3270" spans="2:20" ht="12.75">
      <c r="B3270" s="5"/>
      <c r="T3270" s="212"/>
    </row>
    <row r="3271" spans="2:20" ht="12.75">
      <c r="B3271" s="5"/>
      <c r="T3271" s="212"/>
    </row>
    <row r="3272" spans="2:20" ht="12.75">
      <c r="B3272" s="5"/>
      <c r="T3272" s="212"/>
    </row>
    <row r="3273" spans="2:20" ht="12.75">
      <c r="B3273" s="5"/>
      <c r="T3273" s="212"/>
    </row>
    <row r="3274" spans="2:20" ht="12.75">
      <c r="B3274" s="5"/>
      <c r="T3274" s="212"/>
    </row>
    <row r="3275" spans="2:20" ht="12.75">
      <c r="B3275" s="5"/>
      <c r="T3275" s="212"/>
    </row>
    <row r="3276" spans="2:20" ht="12.75">
      <c r="B3276" s="5"/>
      <c r="T3276" s="212"/>
    </row>
    <row r="3277" spans="2:20" ht="12.75">
      <c r="B3277" s="5"/>
      <c r="T3277" s="212"/>
    </row>
    <row r="3278" spans="2:20" ht="12.75">
      <c r="B3278" s="5"/>
      <c r="T3278" s="212"/>
    </row>
    <row r="3279" spans="2:20" ht="12.75">
      <c r="B3279" s="5"/>
      <c r="T3279" s="212"/>
    </row>
    <row r="3280" spans="2:20" ht="12.75">
      <c r="B3280" s="5"/>
      <c r="T3280" s="212"/>
    </row>
    <row r="3281" spans="2:20" ht="12.75">
      <c r="B3281" s="5"/>
      <c r="T3281" s="212"/>
    </row>
    <row r="3282" spans="2:20" ht="12.75">
      <c r="B3282" s="5"/>
      <c r="T3282" s="212"/>
    </row>
    <row r="3283" spans="2:20" ht="12.75">
      <c r="B3283" s="5"/>
      <c r="T3283" s="212"/>
    </row>
    <row r="3284" spans="2:20" ht="12.75">
      <c r="B3284" s="5"/>
      <c r="T3284" s="212"/>
    </row>
    <row r="3285" spans="2:20" ht="12.75">
      <c r="B3285" s="5"/>
      <c r="T3285" s="212"/>
    </row>
    <row r="3286" spans="2:20" ht="12.75">
      <c r="B3286" s="5"/>
      <c r="T3286" s="212"/>
    </row>
    <row r="3287" spans="2:20" ht="12.75">
      <c r="B3287" s="5"/>
      <c r="T3287" s="212"/>
    </row>
    <row r="3288" spans="2:20" ht="12.75">
      <c r="B3288" s="5"/>
      <c r="T3288" s="212"/>
    </row>
    <row r="3289" spans="2:20" ht="12.75">
      <c r="B3289" s="5"/>
      <c r="T3289" s="212"/>
    </row>
    <row r="3290" spans="2:20" ht="12.75">
      <c r="B3290" s="5"/>
      <c r="T3290" s="212"/>
    </row>
    <row r="3291" spans="2:20" ht="12.75">
      <c r="B3291" s="5"/>
      <c r="T3291" s="212"/>
    </row>
    <row r="3292" spans="2:20" ht="12.75">
      <c r="B3292" s="5"/>
      <c r="T3292" s="212"/>
    </row>
    <row r="3293" spans="2:20" ht="12.75">
      <c r="B3293" s="5"/>
      <c r="T3293" s="212"/>
    </row>
    <row r="3294" spans="2:20" ht="12.75">
      <c r="B3294" s="5"/>
      <c r="T3294" s="212"/>
    </row>
    <row r="3295" spans="2:20" ht="12.75">
      <c r="B3295" s="5"/>
      <c r="T3295" s="212"/>
    </row>
    <row r="3296" spans="2:20" ht="12.75">
      <c r="B3296" s="5"/>
      <c r="T3296" s="212"/>
    </row>
    <row r="3297" spans="2:20" ht="12.75">
      <c r="B3297" s="5"/>
      <c r="T3297" s="212"/>
    </row>
    <row r="3298" spans="2:20" ht="12.75">
      <c r="B3298" s="5"/>
      <c r="T3298" s="212"/>
    </row>
    <row r="3299" spans="2:20" ht="12.75">
      <c r="B3299" s="5"/>
      <c r="T3299" s="212"/>
    </row>
    <row r="3300" spans="2:20" ht="12.75">
      <c r="B3300" s="5"/>
      <c r="T3300" s="212"/>
    </row>
    <row r="3301" spans="2:20" ht="12.75">
      <c r="B3301" s="5"/>
      <c r="T3301" s="212"/>
    </row>
    <row r="3302" spans="2:20" ht="12.75">
      <c r="B3302" s="5"/>
      <c r="T3302" s="212"/>
    </row>
    <row r="3303" spans="2:20" ht="12.75">
      <c r="B3303" s="5"/>
      <c r="T3303" s="212"/>
    </row>
    <row r="3304" spans="2:20" ht="12.75">
      <c r="B3304" s="5"/>
      <c r="T3304" s="212"/>
    </row>
    <row r="3305" spans="2:20" ht="12.75">
      <c r="B3305" s="5"/>
      <c r="T3305" s="212"/>
    </row>
    <row r="3306" spans="2:20" ht="12.75">
      <c r="B3306" s="5"/>
      <c r="T3306" s="212"/>
    </row>
    <row r="3307" spans="2:20" ht="12.75">
      <c r="B3307" s="5"/>
      <c r="T3307" s="212"/>
    </row>
    <row r="3308" spans="2:20" ht="12.75">
      <c r="B3308" s="5"/>
      <c r="T3308" s="212"/>
    </row>
    <row r="3309" spans="2:20" ht="12.75">
      <c r="B3309" s="5"/>
      <c r="T3309" s="212"/>
    </row>
    <row r="3310" spans="2:20" ht="12.75">
      <c r="B3310" s="5"/>
      <c r="T3310" s="212"/>
    </row>
    <row r="3311" spans="2:20" ht="12.75">
      <c r="B3311" s="5"/>
      <c r="T3311" s="212"/>
    </row>
    <row r="3312" spans="2:20" ht="12.75">
      <c r="B3312" s="5"/>
      <c r="T3312" s="212"/>
    </row>
    <row r="3313" spans="2:20" ht="12.75">
      <c r="B3313" s="5"/>
      <c r="T3313" s="212"/>
    </row>
    <row r="3314" spans="2:20" ht="12.75">
      <c r="B3314" s="5"/>
      <c r="T3314" s="212"/>
    </row>
    <row r="3315" spans="2:20" ht="12.75">
      <c r="B3315" s="5"/>
      <c r="T3315" s="212"/>
    </row>
    <row r="3316" spans="2:20" ht="12.75">
      <c r="B3316" s="5"/>
      <c r="T3316" s="212"/>
    </row>
    <row r="3317" spans="2:20" ht="12.75">
      <c r="B3317" s="5"/>
      <c r="T3317" s="212"/>
    </row>
    <row r="3318" spans="2:20" ht="12.75">
      <c r="B3318" s="5"/>
      <c r="T3318" s="212"/>
    </row>
    <row r="3319" spans="2:20" ht="12.75">
      <c r="B3319" s="5"/>
      <c r="T3319" s="212"/>
    </row>
    <row r="3320" spans="2:20" ht="12.75">
      <c r="B3320" s="5"/>
      <c r="T3320" s="212"/>
    </row>
    <row r="3321" spans="2:20" ht="12.75">
      <c r="B3321" s="5"/>
      <c r="T3321" s="212"/>
    </row>
    <row r="3322" spans="2:20" ht="12.75">
      <c r="B3322" s="5"/>
      <c r="T3322" s="212"/>
    </row>
    <row r="3323" spans="2:20" ht="12.75">
      <c r="B3323" s="5"/>
      <c r="T3323" s="212"/>
    </row>
    <row r="3324" spans="2:20" ht="12.75">
      <c r="B3324" s="5"/>
      <c r="T3324" s="212"/>
    </row>
    <row r="3325" spans="2:20" ht="12.75">
      <c r="B3325" s="5"/>
      <c r="T3325" s="212"/>
    </row>
    <row r="3326" spans="2:20" ht="12.75">
      <c r="B3326" s="5"/>
      <c r="T3326" s="212"/>
    </row>
    <row r="3327" spans="2:20" ht="12.75">
      <c r="B3327" s="5"/>
      <c r="T3327" s="212"/>
    </row>
    <row r="3328" spans="2:20" ht="12.75">
      <c r="B3328" s="5"/>
      <c r="T3328" s="212"/>
    </row>
    <row r="3329" spans="2:20" ht="12.75">
      <c r="B3329" s="5"/>
      <c r="T3329" s="212"/>
    </row>
    <row r="3330" spans="2:20" ht="12.75">
      <c r="B3330" s="5"/>
      <c r="T3330" s="212"/>
    </row>
    <row r="3331" spans="2:20" ht="12.75">
      <c r="B3331" s="5"/>
      <c r="T3331" s="212"/>
    </row>
    <row r="3332" spans="2:20" ht="12.75">
      <c r="B3332" s="5"/>
      <c r="T3332" s="212"/>
    </row>
    <row r="3333" spans="2:20" ht="12.75">
      <c r="B3333" s="5"/>
      <c r="T3333" s="212"/>
    </row>
    <row r="3334" spans="2:20" ht="12.75">
      <c r="B3334" s="5"/>
      <c r="T3334" s="212"/>
    </row>
    <row r="3335" spans="2:20" ht="12.75">
      <c r="B3335" s="5"/>
      <c r="T3335" s="212"/>
    </row>
    <row r="3336" spans="2:20" ht="12.75">
      <c r="B3336" s="5"/>
      <c r="T3336" s="212"/>
    </row>
    <row r="3337" spans="2:20" ht="12.75">
      <c r="B3337" s="5"/>
      <c r="T3337" s="212"/>
    </row>
    <row r="3338" spans="2:20" ht="12.75">
      <c r="B3338" s="5"/>
      <c r="T3338" s="212"/>
    </row>
    <row r="3339" spans="2:20" ht="12.75">
      <c r="B3339" s="5"/>
      <c r="T3339" s="212"/>
    </row>
    <row r="3340" spans="2:20" ht="12.75">
      <c r="B3340" s="5"/>
      <c r="T3340" s="212"/>
    </row>
    <row r="3341" spans="2:20" ht="12.75">
      <c r="B3341" s="5"/>
      <c r="T3341" s="212"/>
    </row>
    <row r="3342" spans="2:20" ht="12.75">
      <c r="B3342" s="5"/>
      <c r="T3342" s="212"/>
    </row>
    <row r="3343" spans="2:20" ht="12.75">
      <c r="B3343" s="5"/>
      <c r="T3343" s="212"/>
    </row>
    <row r="3344" spans="2:20" ht="12.75">
      <c r="B3344" s="5"/>
      <c r="T3344" s="212"/>
    </row>
    <row r="3345" spans="2:20" ht="12.75">
      <c r="B3345" s="5"/>
      <c r="T3345" s="212"/>
    </row>
    <row r="3346" spans="2:20" ht="12.75">
      <c r="B3346" s="5"/>
      <c r="T3346" s="212"/>
    </row>
    <row r="3347" spans="2:20" ht="12.75">
      <c r="B3347" s="5"/>
      <c r="T3347" s="212"/>
    </row>
    <row r="3348" spans="2:20" ht="12.75">
      <c r="B3348" s="5"/>
      <c r="T3348" s="212"/>
    </row>
    <row r="3349" spans="2:20" ht="12.75">
      <c r="B3349" s="5"/>
      <c r="T3349" s="212"/>
    </row>
    <row r="3350" spans="2:20" ht="12.75">
      <c r="B3350" s="5"/>
      <c r="T3350" s="212"/>
    </row>
    <row r="3351" spans="2:20" ht="12.75">
      <c r="B3351" s="5"/>
      <c r="T3351" s="212"/>
    </row>
    <row r="3352" spans="2:20" ht="12.75">
      <c r="B3352" s="5"/>
      <c r="T3352" s="212"/>
    </row>
    <row r="3353" spans="2:20" ht="12.75">
      <c r="B3353" s="5"/>
      <c r="T3353" s="212"/>
    </row>
    <row r="3354" spans="2:20" ht="12.75">
      <c r="B3354" s="5"/>
      <c r="T3354" s="212"/>
    </row>
    <row r="3355" spans="2:20" ht="12.75">
      <c r="B3355" s="5"/>
      <c r="T3355" s="212"/>
    </row>
    <row r="3356" spans="2:20" ht="12.75">
      <c r="B3356" s="5"/>
      <c r="T3356" s="212"/>
    </row>
    <row r="3357" spans="2:20" ht="12.75">
      <c r="B3357" s="5"/>
      <c r="T3357" s="212"/>
    </row>
    <row r="3358" spans="2:20" ht="12.75">
      <c r="B3358" s="5"/>
      <c r="T3358" s="212"/>
    </row>
    <row r="3359" spans="2:20" ht="12.75">
      <c r="B3359" s="5"/>
      <c r="T3359" s="212"/>
    </row>
    <row r="3360" spans="2:20" ht="12.75">
      <c r="B3360" s="5"/>
      <c r="T3360" s="212"/>
    </row>
    <row r="3361" spans="2:20" ht="12.75">
      <c r="B3361" s="5"/>
      <c r="T3361" s="212"/>
    </row>
    <row r="3362" spans="2:20" ht="12.75">
      <c r="B3362" s="5"/>
      <c r="T3362" s="212"/>
    </row>
    <row r="3363" spans="2:20" ht="12.75">
      <c r="B3363" s="5"/>
      <c r="T3363" s="212"/>
    </row>
    <row r="3364" spans="2:20" ht="12.75">
      <c r="B3364" s="5"/>
      <c r="T3364" s="212"/>
    </row>
    <row r="3365" spans="2:20" ht="12.75">
      <c r="B3365" s="5"/>
      <c r="T3365" s="212"/>
    </row>
    <row r="3366" spans="2:20" ht="12.75">
      <c r="B3366" s="5"/>
      <c r="T3366" s="212"/>
    </row>
    <row r="3367" spans="2:20" ht="12.75">
      <c r="B3367" s="5"/>
      <c r="T3367" s="212"/>
    </row>
    <row r="3368" spans="2:20" ht="12.75">
      <c r="B3368" s="5"/>
      <c r="T3368" s="212"/>
    </row>
    <row r="3369" spans="2:20" ht="12.75">
      <c r="B3369" s="5"/>
      <c r="T3369" s="212"/>
    </row>
    <row r="3370" spans="2:20" ht="12.75">
      <c r="B3370" s="5"/>
      <c r="T3370" s="212"/>
    </row>
    <row r="3371" spans="2:20" ht="12.75">
      <c r="B3371" s="5"/>
      <c r="T3371" s="212"/>
    </row>
    <row r="3372" spans="2:20" ht="12.75">
      <c r="B3372" s="5"/>
      <c r="T3372" s="212"/>
    </row>
    <row r="3373" spans="2:20" ht="12.75">
      <c r="B3373" s="5"/>
      <c r="T3373" s="212"/>
    </row>
    <row r="3374" spans="2:20" ht="12.75">
      <c r="B3374" s="5"/>
      <c r="T3374" s="212"/>
    </row>
    <row r="3375" spans="2:20" ht="12.75">
      <c r="B3375" s="5"/>
      <c r="T3375" s="212"/>
    </row>
    <row r="3376" spans="2:20" ht="12.75">
      <c r="B3376" s="5"/>
      <c r="T3376" s="212"/>
    </row>
    <row r="3377" spans="2:20" ht="12.75">
      <c r="B3377" s="5"/>
      <c r="T3377" s="212"/>
    </row>
    <row r="3378" spans="2:20" ht="12.75">
      <c r="B3378" s="5"/>
      <c r="T3378" s="212"/>
    </row>
    <row r="3379" spans="2:20" ht="12.75">
      <c r="B3379" s="5"/>
      <c r="T3379" s="212"/>
    </row>
    <row r="3380" spans="2:20" ht="12.75">
      <c r="B3380" s="5"/>
      <c r="T3380" s="212"/>
    </row>
    <row r="3381" spans="2:20" ht="12.75">
      <c r="B3381" s="5"/>
      <c r="T3381" s="212"/>
    </row>
    <row r="3382" spans="2:20" ht="12.75">
      <c r="B3382" s="5"/>
      <c r="T3382" s="212"/>
    </row>
    <row r="3383" spans="2:20" ht="12.75">
      <c r="B3383" s="5"/>
      <c r="T3383" s="212"/>
    </row>
    <row r="3384" spans="2:20" ht="12.75">
      <c r="B3384" s="5"/>
      <c r="T3384" s="212"/>
    </row>
    <row r="3385" spans="2:20" ht="12.75">
      <c r="B3385" s="5"/>
      <c r="T3385" s="212"/>
    </row>
    <row r="3386" spans="2:20" ht="12.75">
      <c r="B3386" s="5"/>
      <c r="T3386" s="212"/>
    </row>
    <row r="3387" spans="2:20" ht="12.75">
      <c r="B3387" s="5"/>
      <c r="T3387" s="212"/>
    </row>
    <row r="3388" spans="2:20" ht="12.75">
      <c r="B3388" s="5"/>
      <c r="T3388" s="212"/>
    </row>
    <row r="3389" spans="2:20" ht="12.75">
      <c r="B3389" s="5"/>
      <c r="T3389" s="212"/>
    </row>
    <row r="3390" spans="2:20" ht="12.75">
      <c r="B3390" s="5"/>
      <c r="T3390" s="212"/>
    </row>
    <row r="3391" spans="2:20" ht="12.75">
      <c r="B3391" s="5"/>
      <c r="T3391" s="212"/>
    </row>
    <row r="3392" spans="2:20" ht="12.75">
      <c r="B3392" s="5"/>
      <c r="T3392" s="212"/>
    </row>
    <row r="3393" spans="2:20" ht="12.75">
      <c r="B3393" s="5"/>
      <c r="T3393" s="212"/>
    </row>
    <row r="3394" spans="2:20" ht="12.75">
      <c r="B3394" s="5"/>
      <c r="T3394" s="212"/>
    </row>
    <row r="3395" spans="2:20" ht="12.75">
      <c r="B3395" s="5"/>
      <c r="T3395" s="212"/>
    </row>
    <row r="3396" spans="2:20" ht="12.75">
      <c r="B3396" s="5"/>
      <c r="T3396" s="212"/>
    </row>
    <row r="3397" spans="2:20" ht="12.75">
      <c r="B3397" s="5"/>
      <c r="T3397" s="212"/>
    </row>
    <row r="3398" spans="2:20" ht="12.75">
      <c r="B3398" s="5"/>
      <c r="T3398" s="212"/>
    </row>
    <row r="3399" spans="2:20" ht="12.75">
      <c r="B3399" s="5"/>
      <c r="T3399" s="212"/>
    </row>
    <row r="3400" spans="2:20" ht="12.75">
      <c r="B3400" s="5"/>
      <c r="T3400" s="212"/>
    </row>
    <row r="3401" spans="2:20" ht="12.75">
      <c r="B3401" s="5"/>
      <c r="T3401" s="212"/>
    </row>
    <row r="3402" spans="2:20" ht="12.75">
      <c r="B3402" s="5"/>
      <c r="T3402" s="212"/>
    </row>
    <row r="3403" spans="2:20" ht="12.75">
      <c r="B3403" s="5"/>
      <c r="T3403" s="212"/>
    </row>
    <row r="3404" spans="2:20" ht="12.75">
      <c r="B3404" s="5"/>
      <c r="T3404" s="212"/>
    </row>
    <row r="3405" spans="2:20" ht="12.75">
      <c r="B3405" s="5"/>
      <c r="T3405" s="212"/>
    </row>
    <row r="3406" spans="2:20" ht="12.75">
      <c r="B3406" s="5"/>
      <c r="T3406" s="212"/>
    </row>
    <row r="3407" spans="2:20" ht="12.75">
      <c r="B3407" s="5"/>
      <c r="T3407" s="212"/>
    </row>
    <row r="3408" spans="2:20" ht="12.75">
      <c r="B3408" s="5"/>
      <c r="T3408" s="212"/>
    </row>
    <row r="3409" spans="2:20" ht="12.75">
      <c r="B3409" s="5"/>
      <c r="T3409" s="212"/>
    </row>
    <row r="3410" spans="2:20" ht="12.75">
      <c r="B3410" s="5"/>
      <c r="T3410" s="212"/>
    </row>
    <row r="3411" spans="2:20" ht="12.75">
      <c r="B3411" s="5"/>
      <c r="T3411" s="212"/>
    </row>
    <row r="3412" spans="2:20" ht="12.75">
      <c r="B3412" s="5"/>
      <c r="T3412" s="212"/>
    </row>
    <row r="3413" spans="2:20" ht="12.75">
      <c r="B3413" s="5"/>
      <c r="T3413" s="212"/>
    </row>
    <row r="3414" spans="2:20" ht="12.75">
      <c r="B3414" s="5"/>
      <c r="T3414" s="212"/>
    </row>
    <row r="3415" spans="2:20" ht="12.75">
      <c r="B3415" s="5"/>
      <c r="T3415" s="212"/>
    </row>
    <row r="3416" spans="2:20" ht="12.75">
      <c r="B3416" s="5"/>
      <c r="T3416" s="212"/>
    </row>
    <row r="3417" spans="2:20" ht="12.75">
      <c r="B3417" s="5"/>
      <c r="T3417" s="212"/>
    </row>
    <row r="3418" spans="2:20" ht="12.75">
      <c r="B3418" s="5"/>
      <c r="T3418" s="212"/>
    </row>
    <row r="3419" spans="2:20" ht="12.75">
      <c r="B3419" s="5"/>
      <c r="T3419" s="212"/>
    </row>
    <row r="3420" spans="2:20" ht="12.75">
      <c r="B3420" s="5"/>
      <c r="T3420" s="212"/>
    </row>
    <row r="3421" spans="2:20" ht="12.75">
      <c r="B3421" s="5"/>
      <c r="T3421" s="212"/>
    </row>
    <row r="3422" spans="2:20" ht="12.75">
      <c r="B3422" s="5"/>
      <c r="T3422" s="212"/>
    </row>
    <row r="3423" spans="2:20" ht="12.75">
      <c r="B3423" s="5"/>
      <c r="T3423" s="212"/>
    </row>
    <row r="3424" spans="2:20" ht="12.75">
      <c r="B3424" s="5"/>
      <c r="T3424" s="212"/>
    </row>
    <row r="3425" spans="2:20" ht="12.75">
      <c r="B3425" s="5"/>
      <c r="T3425" s="212"/>
    </row>
    <row r="3426" spans="2:20" ht="12.75">
      <c r="B3426" s="5"/>
      <c r="T3426" s="212"/>
    </row>
    <row r="3427" spans="2:20" ht="12.75">
      <c r="B3427" s="5"/>
      <c r="T3427" s="212"/>
    </row>
    <row r="3428" spans="2:20" ht="12.75">
      <c r="B3428" s="5"/>
      <c r="T3428" s="212"/>
    </row>
    <row r="3429" spans="2:20" ht="12.75">
      <c r="B3429" s="5"/>
      <c r="T3429" s="212"/>
    </row>
    <row r="3430" spans="2:20" ht="12.75">
      <c r="B3430" s="5"/>
      <c r="T3430" s="212"/>
    </row>
    <row r="3431" spans="2:20" ht="12.75">
      <c r="B3431" s="5"/>
      <c r="T3431" s="212"/>
    </row>
    <row r="3432" spans="2:20" ht="12.75">
      <c r="B3432" s="5"/>
      <c r="T3432" s="212"/>
    </row>
    <row r="3433" spans="2:20" ht="12.75">
      <c r="B3433" s="5"/>
      <c r="T3433" s="212"/>
    </row>
    <row r="3434" spans="2:20" ht="12.75">
      <c r="B3434" s="5"/>
      <c r="T3434" s="212"/>
    </row>
    <row r="3435" spans="2:20" ht="12.75">
      <c r="B3435" s="5"/>
      <c r="T3435" s="212"/>
    </row>
    <row r="3436" spans="2:20" ht="12.75">
      <c r="B3436" s="5"/>
      <c r="T3436" s="212"/>
    </row>
    <row r="3437" spans="2:20" ht="12.75">
      <c r="B3437" s="5"/>
      <c r="T3437" s="212"/>
    </row>
    <row r="3438" spans="2:20" ht="12.75">
      <c r="B3438" s="5"/>
      <c r="T3438" s="212"/>
    </row>
    <row r="3439" spans="2:20" ht="12.75">
      <c r="B3439" s="5"/>
      <c r="T3439" s="212"/>
    </row>
    <row r="3440" spans="2:20" ht="12.75">
      <c r="B3440" s="5"/>
      <c r="T3440" s="212"/>
    </row>
    <row r="3441" spans="2:20" ht="12.75">
      <c r="B3441" s="5"/>
      <c r="T3441" s="212"/>
    </row>
    <row r="3442" spans="2:20" ht="12.75">
      <c r="B3442" s="5"/>
      <c r="T3442" s="212"/>
    </row>
    <row r="3443" spans="2:20" ht="12.75">
      <c r="B3443" s="5"/>
      <c r="T3443" s="212"/>
    </row>
    <row r="3444" spans="2:20" ht="12.75">
      <c r="B3444" s="5"/>
      <c r="T3444" s="212"/>
    </row>
    <row r="3445" spans="2:20" ht="12.75">
      <c r="B3445" s="5"/>
      <c r="T3445" s="212"/>
    </row>
    <row r="3446" spans="2:20" ht="12.75">
      <c r="B3446" s="5"/>
      <c r="T3446" s="212"/>
    </row>
    <row r="3447" spans="2:20" ht="12.75">
      <c r="B3447" s="5"/>
      <c r="T3447" s="212"/>
    </row>
    <row r="3448" spans="2:20" ht="12.75">
      <c r="B3448" s="5"/>
      <c r="T3448" s="212"/>
    </row>
    <row r="3449" spans="2:20" ht="12.75">
      <c r="B3449" s="5"/>
      <c r="T3449" s="212"/>
    </row>
    <row r="3450" spans="2:20" ht="12.75">
      <c r="B3450" s="5"/>
      <c r="T3450" s="212"/>
    </row>
    <row r="3451" spans="2:20" ht="12.75">
      <c r="B3451" s="5"/>
      <c r="T3451" s="212"/>
    </row>
    <row r="3452" spans="2:20" ht="12.75">
      <c r="B3452" s="5"/>
      <c r="T3452" s="212"/>
    </row>
    <row r="3453" spans="2:20" ht="12.75">
      <c r="B3453" s="5"/>
      <c r="T3453" s="212"/>
    </row>
    <row r="3454" spans="2:20" ht="12.75">
      <c r="B3454" s="5"/>
      <c r="T3454" s="212"/>
    </row>
    <row r="3455" spans="2:20" ht="12.75">
      <c r="B3455" s="5"/>
      <c r="T3455" s="212"/>
    </row>
    <row r="3456" spans="2:20" ht="12.75">
      <c r="B3456" s="5"/>
      <c r="T3456" s="212"/>
    </row>
    <row r="3457" spans="2:20" ht="12.75">
      <c r="B3457" s="5"/>
      <c r="T3457" s="212"/>
    </row>
    <row r="3458" spans="2:20" ht="12.75">
      <c r="B3458" s="5"/>
      <c r="T3458" s="212"/>
    </row>
    <row r="3459" spans="2:20" ht="12.75">
      <c r="B3459" s="5"/>
      <c r="T3459" s="212"/>
    </row>
    <row r="3460" spans="2:20" ht="12.75">
      <c r="B3460" s="5"/>
      <c r="T3460" s="212"/>
    </row>
    <row r="3461" spans="2:20" ht="12.75">
      <c r="B3461" s="5"/>
      <c r="T3461" s="212"/>
    </row>
    <row r="3462" spans="2:20" ht="12.75">
      <c r="B3462" s="5"/>
      <c r="T3462" s="212"/>
    </row>
    <row r="3463" spans="2:20" ht="12.75">
      <c r="B3463" s="5"/>
      <c r="T3463" s="212"/>
    </row>
    <row r="3464" spans="2:20" ht="12.75">
      <c r="B3464" s="5"/>
      <c r="T3464" s="212"/>
    </row>
    <row r="3465" spans="2:20" ht="12.75">
      <c r="B3465" s="5"/>
      <c r="T3465" s="212"/>
    </row>
    <row r="3466" spans="2:20" ht="12.75">
      <c r="B3466" s="5"/>
      <c r="T3466" s="212"/>
    </row>
    <row r="3467" spans="2:20" ht="12.75">
      <c r="B3467" s="5"/>
      <c r="T3467" s="212"/>
    </row>
    <row r="3468" spans="2:20" ht="12.75">
      <c r="B3468" s="5"/>
      <c r="T3468" s="212"/>
    </row>
    <row r="3469" spans="2:20" ht="12.75">
      <c r="B3469" s="5"/>
      <c r="T3469" s="212"/>
    </row>
    <row r="3470" spans="2:20" ht="12.75">
      <c r="B3470" s="5"/>
      <c r="T3470" s="212"/>
    </row>
    <row r="3471" spans="2:20" ht="12.75">
      <c r="B3471" s="5"/>
      <c r="T3471" s="212"/>
    </row>
    <row r="3472" spans="2:20" ht="12.75">
      <c r="B3472" s="5"/>
      <c r="T3472" s="212"/>
    </row>
    <row r="3473" spans="2:20" ht="12.75">
      <c r="B3473" s="5"/>
      <c r="T3473" s="212"/>
    </row>
    <row r="3474" spans="2:20" ht="12.75">
      <c r="B3474" s="5"/>
      <c r="T3474" s="212"/>
    </row>
    <row r="3475" spans="2:20" ht="12.75">
      <c r="B3475" s="5"/>
      <c r="T3475" s="212"/>
    </row>
    <row r="3476" spans="2:20" ht="12.75">
      <c r="B3476" s="5"/>
      <c r="T3476" s="212"/>
    </row>
    <row r="3477" spans="2:20" ht="12.75">
      <c r="B3477" s="5"/>
      <c r="T3477" s="212"/>
    </row>
    <row r="3478" spans="2:20" ht="12.75">
      <c r="B3478" s="5"/>
      <c r="T3478" s="212"/>
    </row>
    <row r="3479" spans="2:20" ht="12.75">
      <c r="B3479" s="5"/>
      <c r="T3479" s="212"/>
    </row>
    <row r="3480" spans="2:20" ht="12.75">
      <c r="B3480" s="5"/>
      <c r="T3480" s="212"/>
    </row>
    <row r="3481" spans="2:20" ht="12.75">
      <c r="B3481" s="5"/>
      <c r="T3481" s="212"/>
    </row>
    <row r="3482" spans="2:20" ht="12.75">
      <c r="B3482" s="5"/>
      <c r="T3482" s="212"/>
    </row>
    <row r="3483" spans="2:20" ht="12.75">
      <c r="B3483" s="5"/>
      <c r="T3483" s="212"/>
    </row>
    <row r="3484" spans="2:20" ht="12.75">
      <c r="B3484" s="5"/>
      <c r="T3484" s="212"/>
    </row>
    <row r="3485" spans="2:20" ht="12.75">
      <c r="B3485" s="5"/>
      <c r="T3485" s="212"/>
    </row>
    <row r="3486" spans="2:20" ht="12.75">
      <c r="B3486" s="5"/>
      <c r="T3486" s="212"/>
    </row>
    <row r="3487" spans="2:20" ht="12.75">
      <c r="B3487" s="5"/>
      <c r="T3487" s="212"/>
    </row>
    <row r="3488" spans="2:20" ht="12.75">
      <c r="B3488" s="5"/>
      <c r="T3488" s="212"/>
    </row>
    <row r="3489" spans="2:20" ht="12.75">
      <c r="B3489" s="5"/>
      <c r="T3489" s="212"/>
    </row>
    <row r="3490" spans="2:20" ht="12.75">
      <c r="B3490" s="5"/>
      <c r="T3490" s="212"/>
    </row>
    <row r="3491" spans="2:20" ht="12.75">
      <c r="B3491" s="5"/>
      <c r="T3491" s="212"/>
    </row>
    <row r="3492" spans="2:20" ht="12.75">
      <c r="B3492" s="5"/>
      <c r="T3492" s="212"/>
    </row>
    <row r="3493" spans="2:20" ht="12.75">
      <c r="B3493" s="5"/>
      <c r="T3493" s="212"/>
    </row>
    <row r="3494" spans="2:20" ht="12.75">
      <c r="B3494" s="5"/>
      <c r="T3494" s="212"/>
    </row>
    <row r="3495" spans="2:20" ht="12.75">
      <c r="B3495" s="5"/>
      <c r="T3495" s="212"/>
    </row>
    <row r="3496" spans="2:20" ht="12.75">
      <c r="B3496" s="5"/>
      <c r="T3496" s="212"/>
    </row>
    <row r="3497" spans="2:20" ht="12.75">
      <c r="B3497" s="5"/>
      <c r="T3497" s="212"/>
    </row>
    <row r="3498" spans="2:20" ht="12.75">
      <c r="B3498" s="5"/>
      <c r="T3498" s="212"/>
    </row>
    <row r="3499" spans="2:20" ht="12.75">
      <c r="B3499" s="5"/>
      <c r="T3499" s="212"/>
    </row>
    <row r="3500" spans="2:20" ht="12.75">
      <c r="B3500" s="5"/>
      <c r="T3500" s="212"/>
    </row>
    <row r="3501" spans="2:20" ht="12.75">
      <c r="B3501" s="5"/>
      <c r="T3501" s="212"/>
    </row>
    <row r="3502" spans="2:20" ht="12.75">
      <c r="B3502" s="5"/>
      <c r="T3502" s="212"/>
    </row>
    <row r="3503" spans="2:20" ht="12.75">
      <c r="B3503" s="5"/>
      <c r="T3503" s="212"/>
    </row>
    <row r="3504" spans="2:20" ht="12.75">
      <c r="B3504" s="5"/>
      <c r="T3504" s="212"/>
    </row>
    <row r="3505" spans="2:20" ht="12.75">
      <c r="B3505" s="5"/>
      <c r="T3505" s="212"/>
    </row>
    <row r="3506" spans="2:20" ht="12.75">
      <c r="B3506" s="5"/>
      <c r="T3506" s="212"/>
    </row>
    <row r="3507" spans="2:20" ht="12.75">
      <c r="B3507" s="5"/>
      <c r="T3507" s="212"/>
    </row>
    <row r="3508" spans="2:20" ht="12.75">
      <c r="B3508" s="5"/>
      <c r="T3508" s="212"/>
    </row>
    <row r="3509" spans="2:20" ht="12.75">
      <c r="B3509" s="5"/>
      <c r="T3509" s="212"/>
    </row>
    <row r="3510" spans="2:20" ht="12.75">
      <c r="B3510" s="5"/>
      <c r="T3510" s="212"/>
    </row>
    <row r="3511" spans="2:20" ht="12.75">
      <c r="B3511" s="5"/>
      <c r="T3511" s="212"/>
    </row>
    <row r="3512" spans="2:20" ht="12.75">
      <c r="B3512" s="5"/>
      <c r="T3512" s="212"/>
    </row>
    <row r="3513" spans="2:20" ht="12.75">
      <c r="B3513" s="5"/>
      <c r="T3513" s="212"/>
    </row>
    <row r="3514" spans="2:20" ht="12.75">
      <c r="B3514" s="5"/>
      <c r="T3514" s="212"/>
    </row>
    <row r="3515" spans="2:20" ht="12.75">
      <c r="B3515" s="5"/>
      <c r="T3515" s="212"/>
    </row>
    <row r="3516" spans="2:20" ht="12.75">
      <c r="B3516" s="5"/>
      <c r="T3516" s="212"/>
    </row>
    <row r="3517" spans="2:20" ht="12.75">
      <c r="B3517" s="5"/>
      <c r="T3517" s="212"/>
    </row>
    <row r="3518" spans="2:20" ht="12.75">
      <c r="B3518" s="5"/>
      <c r="T3518" s="212"/>
    </row>
    <row r="3519" spans="2:20" ht="12.75">
      <c r="B3519" s="5"/>
      <c r="T3519" s="212"/>
    </row>
    <row r="3520" spans="2:20" ht="12.75">
      <c r="B3520" s="5"/>
      <c r="T3520" s="212"/>
    </row>
    <row r="3521" spans="2:20" ht="12.75">
      <c r="B3521" s="5"/>
      <c r="T3521" s="212"/>
    </row>
    <row r="3522" spans="2:20" ht="12.75">
      <c r="B3522" s="5"/>
      <c r="T3522" s="212"/>
    </row>
    <row r="3523" spans="2:20" ht="12.75">
      <c r="B3523" s="5"/>
      <c r="T3523" s="212"/>
    </row>
    <row r="3524" spans="2:20" ht="12.75">
      <c r="B3524" s="5"/>
      <c r="T3524" s="212"/>
    </row>
    <row r="3525" spans="2:20" ht="12.75">
      <c r="B3525" s="5"/>
      <c r="T3525" s="212"/>
    </row>
    <row r="3526" spans="2:20" ht="12.75">
      <c r="B3526" s="5"/>
      <c r="T3526" s="212"/>
    </row>
    <row r="3527" spans="2:20" ht="12.75">
      <c r="B3527" s="5"/>
      <c r="T3527" s="212"/>
    </row>
    <row r="3528" spans="2:20" ht="12.75">
      <c r="B3528" s="5"/>
      <c r="T3528" s="212"/>
    </row>
    <row r="3529" spans="2:20" ht="12.75">
      <c r="B3529" s="5"/>
      <c r="T3529" s="212"/>
    </row>
    <row r="3530" spans="2:20" ht="12.75">
      <c r="B3530" s="5"/>
      <c r="T3530" s="212"/>
    </row>
    <row r="3531" spans="2:20" ht="12.75">
      <c r="B3531" s="5"/>
      <c r="T3531" s="212"/>
    </row>
    <row r="3532" spans="2:20" ht="12.75">
      <c r="B3532" s="5"/>
      <c r="T3532" s="212"/>
    </row>
    <row r="3533" spans="2:20" ht="12.75">
      <c r="B3533" s="5"/>
      <c r="T3533" s="212"/>
    </row>
    <row r="3534" spans="2:20" ht="12.75">
      <c r="B3534" s="5"/>
      <c r="T3534" s="212"/>
    </row>
    <row r="3535" spans="2:20" ht="12.75">
      <c r="B3535" s="5"/>
      <c r="T3535" s="212"/>
    </row>
    <row r="3536" spans="2:20" ht="12.75">
      <c r="B3536" s="5"/>
      <c r="T3536" s="212"/>
    </row>
    <row r="3537" spans="2:20" ht="12.75">
      <c r="B3537" s="5"/>
      <c r="T3537" s="212"/>
    </row>
    <row r="3538" spans="2:20" ht="12.75">
      <c r="B3538" s="5"/>
      <c r="T3538" s="212"/>
    </row>
    <row r="3539" spans="2:20" ht="12.75">
      <c r="B3539" s="5"/>
      <c r="T3539" s="212"/>
    </row>
    <row r="3540" spans="2:20" ht="12.75">
      <c r="B3540" s="5"/>
      <c r="T3540" s="212"/>
    </row>
    <row r="3541" spans="2:20" ht="12.75">
      <c r="B3541" s="5"/>
      <c r="T3541" s="212"/>
    </row>
    <row r="3542" spans="2:20" ht="12.75">
      <c r="B3542" s="5"/>
      <c r="T3542" s="212"/>
    </row>
    <row r="3543" spans="2:20" ht="12.75">
      <c r="B3543" s="5"/>
      <c r="T3543" s="212"/>
    </row>
    <row r="3544" spans="2:20" ht="12.75">
      <c r="B3544" s="5"/>
      <c r="T3544" s="212"/>
    </row>
    <row r="3545" spans="2:20" ht="12.75">
      <c r="B3545" s="5"/>
      <c r="T3545" s="212"/>
    </row>
    <row r="3546" spans="2:20" ht="12.75">
      <c r="B3546" s="5"/>
      <c r="T3546" s="212"/>
    </row>
    <row r="3547" spans="2:20" ht="12.75">
      <c r="B3547" s="5"/>
      <c r="T3547" s="212"/>
    </row>
    <row r="3548" spans="2:20" ht="12.75">
      <c r="B3548" s="5"/>
      <c r="T3548" s="212"/>
    </row>
    <row r="3549" spans="2:20" ht="12.75">
      <c r="B3549" s="5"/>
      <c r="T3549" s="212"/>
    </row>
    <row r="3550" spans="2:20" ht="12.75">
      <c r="B3550" s="5"/>
      <c r="T3550" s="212"/>
    </row>
    <row r="3551" spans="2:20" ht="12.75">
      <c r="B3551" s="5"/>
      <c r="T3551" s="212"/>
    </row>
    <row r="3552" spans="2:20" ht="12.75">
      <c r="B3552" s="5"/>
      <c r="T3552" s="212"/>
    </row>
    <row r="3553" spans="2:20" ht="12.75">
      <c r="B3553" s="5"/>
      <c r="T3553" s="212"/>
    </row>
    <row r="3554" spans="2:20" ht="12.75">
      <c r="B3554" s="5"/>
      <c r="T3554" s="212"/>
    </row>
    <row r="3555" spans="2:20" ht="12.75">
      <c r="B3555" s="5"/>
      <c r="T3555" s="212"/>
    </row>
    <row r="3556" spans="2:20" ht="12.75">
      <c r="B3556" s="5"/>
      <c r="T3556" s="212"/>
    </row>
    <row r="3557" spans="2:20" ht="12.75">
      <c r="B3557" s="5"/>
      <c r="T3557" s="212"/>
    </row>
    <row r="3558" spans="2:20" ht="12.75">
      <c r="B3558" s="5"/>
      <c r="T3558" s="212"/>
    </row>
    <row r="3559" spans="2:20" ht="12.75">
      <c r="B3559" s="5"/>
      <c r="T3559" s="212"/>
    </row>
    <row r="3560" spans="2:20" ht="12.75">
      <c r="B3560" s="5"/>
      <c r="T3560" s="212"/>
    </row>
    <row r="3561" spans="2:20" ht="12.75">
      <c r="B3561" s="5"/>
      <c r="T3561" s="212"/>
    </row>
    <row r="3562" spans="2:20" ht="12.75">
      <c r="B3562" s="5"/>
      <c r="T3562" s="212"/>
    </row>
    <row r="3563" spans="2:20" ht="12.75">
      <c r="B3563" s="5"/>
      <c r="T3563" s="212"/>
    </row>
    <row r="3564" spans="2:20" ht="12.75">
      <c r="B3564" s="5"/>
      <c r="T3564" s="212"/>
    </row>
    <row r="3565" spans="2:20" ht="12.75">
      <c r="B3565" s="5"/>
      <c r="T3565" s="212"/>
    </row>
    <row r="3566" spans="2:20" ht="12.75">
      <c r="B3566" s="5"/>
      <c r="T3566" s="212"/>
    </row>
    <row r="3567" spans="2:20" ht="12.75">
      <c r="B3567" s="5"/>
      <c r="T3567" s="212"/>
    </row>
    <row r="3568" spans="2:20" ht="12.75">
      <c r="B3568" s="5"/>
      <c r="T3568" s="212"/>
    </row>
    <row r="3569" spans="2:20" ht="12.75">
      <c r="B3569" s="5"/>
      <c r="T3569" s="212"/>
    </row>
    <row r="3570" spans="2:20" ht="12.75">
      <c r="B3570" s="5"/>
      <c r="T3570" s="212"/>
    </row>
    <row r="3571" spans="2:20" ht="12.75">
      <c r="B3571" s="5"/>
      <c r="T3571" s="212"/>
    </row>
    <row r="3572" spans="2:20" ht="12.75">
      <c r="B3572" s="5"/>
      <c r="T3572" s="212"/>
    </row>
    <row r="3573" spans="2:20" ht="12.75">
      <c r="B3573" s="5"/>
      <c r="T3573" s="212"/>
    </row>
    <row r="3574" spans="2:20" ht="12.75">
      <c r="B3574" s="5"/>
      <c r="T3574" s="212"/>
    </row>
    <row r="3575" spans="2:20" ht="12.75">
      <c r="B3575" s="5"/>
      <c r="T3575" s="212"/>
    </row>
    <row r="3576" spans="2:20" ht="12.75">
      <c r="B3576" s="5"/>
      <c r="T3576" s="212"/>
    </row>
    <row r="3577" spans="2:20" ht="12.75">
      <c r="B3577" s="5"/>
      <c r="T3577" s="212"/>
    </row>
    <row r="3578" spans="2:20" ht="12.75">
      <c r="B3578" s="5"/>
      <c r="T3578" s="212"/>
    </row>
    <row r="3579" spans="2:20" ht="12.75">
      <c r="B3579" s="5"/>
      <c r="T3579" s="212"/>
    </row>
    <row r="3580" spans="2:20" ht="12.75">
      <c r="B3580" s="5"/>
      <c r="T3580" s="212"/>
    </row>
    <row r="3581" spans="2:20" ht="12.75">
      <c r="B3581" s="5"/>
      <c r="T3581" s="212"/>
    </row>
    <row r="3582" spans="2:20" ht="12.75">
      <c r="B3582" s="5"/>
      <c r="T3582" s="212"/>
    </row>
    <row r="3583" spans="2:20" ht="12.75">
      <c r="B3583" s="5"/>
      <c r="T3583" s="212"/>
    </row>
    <row r="3584" spans="2:20" ht="12.75">
      <c r="B3584" s="5"/>
      <c r="T3584" s="212"/>
    </row>
    <row r="3585" spans="2:20" ht="12.75">
      <c r="B3585" s="5"/>
      <c r="T3585" s="212"/>
    </row>
    <row r="3586" spans="2:20" ht="12.75">
      <c r="B3586" s="5"/>
      <c r="T3586" s="212"/>
    </row>
    <row r="3587" spans="2:20" ht="12.75">
      <c r="B3587" s="5"/>
      <c r="T3587" s="212"/>
    </row>
    <row r="3588" spans="2:20" ht="12.75">
      <c r="B3588" s="5"/>
      <c r="T3588" s="212"/>
    </row>
    <row r="3589" spans="2:20" ht="12.75">
      <c r="B3589" s="5"/>
      <c r="T3589" s="212"/>
    </row>
    <row r="3590" spans="2:20" ht="12.75">
      <c r="B3590" s="5"/>
      <c r="T3590" s="212"/>
    </row>
    <row r="3591" spans="2:20" ht="12.75">
      <c r="B3591" s="5"/>
      <c r="T3591" s="212"/>
    </row>
    <row r="3592" spans="2:20" ht="12.75">
      <c r="B3592" s="5"/>
      <c r="T3592" s="212"/>
    </row>
    <row r="3593" spans="2:20" ht="12.75">
      <c r="B3593" s="5"/>
      <c r="T3593" s="212"/>
    </row>
    <row r="3594" spans="2:20" ht="12.75">
      <c r="B3594" s="5"/>
      <c r="T3594" s="212"/>
    </row>
    <row r="3595" spans="2:20" ht="12.75">
      <c r="B3595" s="5"/>
      <c r="T3595" s="212"/>
    </row>
    <row r="3596" spans="2:20" ht="12.75">
      <c r="B3596" s="5"/>
      <c r="T3596" s="212"/>
    </row>
    <row r="3597" spans="2:20" ht="12.75">
      <c r="B3597" s="5"/>
      <c r="T3597" s="212"/>
    </row>
    <row r="3598" spans="2:20" ht="12.75">
      <c r="B3598" s="5"/>
      <c r="T3598" s="212"/>
    </row>
    <row r="3599" spans="2:20" ht="12.75">
      <c r="B3599" s="5"/>
      <c r="T3599" s="212"/>
    </row>
    <row r="3600" spans="2:20" ht="12.75">
      <c r="B3600" s="5"/>
      <c r="T3600" s="212"/>
    </row>
    <row r="3601" spans="2:20" ht="12.75">
      <c r="B3601" s="5"/>
      <c r="T3601" s="212"/>
    </row>
    <row r="3602" spans="2:20" ht="12.75">
      <c r="B3602" s="5"/>
      <c r="T3602" s="212"/>
    </row>
    <row r="3603" spans="2:20" ht="12.75">
      <c r="B3603" s="5"/>
      <c r="T3603" s="212"/>
    </row>
    <row r="3604" spans="2:20" ht="12.75">
      <c r="B3604" s="5"/>
      <c r="T3604" s="212"/>
    </row>
    <row r="3605" spans="2:20" ht="12.75">
      <c r="B3605" s="5"/>
      <c r="T3605" s="212"/>
    </row>
    <row r="3606" spans="2:20" ht="12.75">
      <c r="B3606" s="5"/>
      <c r="T3606" s="212"/>
    </row>
    <row r="3607" spans="2:20" ht="12.75">
      <c r="B3607" s="5"/>
      <c r="T3607" s="212"/>
    </row>
    <row r="3608" spans="2:20" ht="12.75">
      <c r="B3608" s="5"/>
      <c r="T3608" s="212"/>
    </row>
    <row r="3609" spans="2:20" ht="12.75">
      <c r="B3609" s="5"/>
      <c r="T3609" s="212"/>
    </row>
    <row r="3610" spans="2:20" ht="12.75">
      <c r="B3610" s="5"/>
      <c r="T3610" s="212"/>
    </row>
    <row r="3611" spans="2:20" ht="12.75">
      <c r="B3611" s="5"/>
      <c r="T3611" s="212"/>
    </row>
    <row r="3612" spans="2:20" ht="12.75">
      <c r="B3612" s="5"/>
      <c r="T3612" s="212"/>
    </row>
    <row r="3613" spans="2:20" ht="12.75">
      <c r="B3613" s="5"/>
      <c r="T3613" s="212"/>
    </row>
    <row r="3614" spans="2:20" ht="12.75">
      <c r="B3614" s="5"/>
      <c r="T3614" s="212"/>
    </row>
    <row r="3615" spans="2:20" ht="12.75">
      <c r="B3615" s="5"/>
      <c r="T3615" s="212"/>
    </row>
    <row r="3616" spans="2:20" ht="12.75">
      <c r="B3616" s="5"/>
      <c r="T3616" s="212"/>
    </row>
    <row r="3617" spans="2:20" ht="12.75">
      <c r="B3617" s="5"/>
      <c r="T3617" s="212"/>
    </row>
    <row r="3618" spans="2:20" ht="12.75">
      <c r="B3618" s="5"/>
      <c r="T3618" s="212"/>
    </row>
    <row r="3619" spans="2:20" ht="12.75">
      <c r="B3619" s="5"/>
      <c r="T3619" s="212"/>
    </row>
    <row r="3620" spans="2:20" ht="12.75">
      <c r="B3620" s="5"/>
      <c r="T3620" s="212"/>
    </row>
    <row r="3621" spans="2:20" ht="12.75">
      <c r="B3621" s="5"/>
      <c r="T3621" s="212"/>
    </row>
    <row r="3622" spans="2:20" ht="12.75">
      <c r="B3622" s="5"/>
      <c r="T3622" s="212"/>
    </row>
    <row r="3623" spans="2:20" ht="12.75">
      <c r="B3623" s="5"/>
      <c r="T3623" s="212"/>
    </row>
    <row r="3624" spans="2:20" ht="12.75">
      <c r="B3624" s="5"/>
      <c r="T3624" s="212"/>
    </row>
    <row r="3625" spans="2:20" ht="12.75">
      <c r="B3625" s="5"/>
      <c r="T3625" s="212"/>
    </row>
    <row r="3626" spans="2:20" ht="12.75">
      <c r="B3626" s="5"/>
      <c r="T3626" s="212"/>
    </row>
    <row r="3627" spans="2:20" ht="12.75">
      <c r="B3627" s="5"/>
      <c r="T3627" s="212"/>
    </row>
    <row r="3628" spans="2:20" ht="12.75">
      <c r="B3628" s="5"/>
      <c r="T3628" s="212"/>
    </row>
    <row r="3629" spans="2:20" ht="12.75">
      <c r="B3629" s="5"/>
      <c r="T3629" s="212"/>
    </row>
    <row r="3630" spans="2:20" ht="12.75">
      <c r="B3630" s="5"/>
      <c r="T3630" s="212"/>
    </row>
    <row r="3631" spans="2:20" ht="12.75">
      <c r="B3631" s="5"/>
      <c r="T3631" s="212"/>
    </row>
    <row r="3632" spans="2:20" ht="12.75">
      <c r="B3632" s="5"/>
      <c r="T3632" s="212"/>
    </row>
    <row r="3633" spans="2:20" ht="12.75">
      <c r="B3633" s="5"/>
      <c r="T3633" s="212"/>
    </row>
    <row r="3634" spans="2:20" ht="12.75">
      <c r="B3634" s="5"/>
      <c r="T3634" s="212"/>
    </row>
    <row r="3635" spans="2:20" ht="12.75">
      <c r="B3635" s="5"/>
      <c r="T3635" s="212"/>
    </row>
    <row r="3636" spans="2:20" ht="12.75">
      <c r="B3636" s="5"/>
      <c r="T3636" s="212"/>
    </row>
    <row r="3637" spans="2:20" ht="12.75">
      <c r="B3637" s="5"/>
      <c r="T3637" s="212"/>
    </row>
    <row r="3638" spans="2:20" ht="12.75">
      <c r="B3638" s="5"/>
      <c r="T3638" s="212"/>
    </row>
    <row r="3639" spans="2:20" ht="12.75">
      <c r="B3639" s="5"/>
      <c r="T3639" s="212"/>
    </row>
    <row r="3640" spans="2:20" ht="12.75">
      <c r="B3640" s="5"/>
      <c r="T3640" s="212"/>
    </row>
    <row r="3641" spans="2:20" ht="12.75">
      <c r="B3641" s="5"/>
      <c r="T3641" s="212"/>
    </row>
    <row r="3642" spans="2:20" ht="12.75">
      <c r="B3642" s="5"/>
      <c r="T3642" s="212"/>
    </row>
    <row r="3643" spans="2:20" ht="12.75">
      <c r="B3643" s="5"/>
      <c r="T3643" s="212"/>
    </row>
    <row r="3644" spans="2:20" ht="12.75">
      <c r="B3644" s="5"/>
      <c r="T3644" s="212"/>
    </row>
    <row r="3645" spans="2:20" ht="12.75">
      <c r="B3645" s="5"/>
      <c r="T3645" s="212"/>
    </row>
    <row r="3646" spans="2:20" ht="12.75">
      <c r="B3646" s="5"/>
      <c r="T3646" s="212"/>
    </row>
    <row r="3647" spans="2:20" ht="12.75">
      <c r="B3647" s="5"/>
      <c r="T3647" s="212"/>
    </row>
    <row r="3648" spans="2:20" ht="12.75">
      <c r="B3648" s="5"/>
      <c r="T3648" s="212"/>
    </row>
    <row r="3649" spans="2:20" ht="12.75">
      <c r="B3649" s="5"/>
      <c r="T3649" s="212"/>
    </row>
    <row r="3650" spans="2:20" ht="12.75">
      <c r="B3650" s="5"/>
      <c r="T3650" s="212"/>
    </row>
    <row r="3651" spans="2:20" ht="12.75">
      <c r="B3651" s="5"/>
      <c r="T3651" s="212"/>
    </row>
    <row r="3652" spans="2:20" ht="12.75">
      <c r="B3652" s="5"/>
      <c r="T3652" s="212"/>
    </row>
    <row r="3653" spans="2:20" ht="12.75">
      <c r="B3653" s="5"/>
      <c r="T3653" s="212"/>
    </row>
    <row r="3654" spans="2:20" ht="12.75">
      <c r="B3654" s="5"/>
      <c r="T3654" s="212"/>
    </row>
    <row r="3655" spans="2:20" ht="12.75">
      <c r="B3655" s="5"/>
      <c r="T3655" s="212"/>
    </row>
    <row r="3656" spans="2:20" ht="12.75">
      <c r="B3656" s="5"/>
      <c r="T3656" s="212"/>
    </row>
    <row r="3657" spans="2:20" ht="12.75">
      <c r="B3657" s="5"/>
      <c r="T3657" s="212"/>
    </row>
    <row r="3658" spans="2:20" ht="12.75">
      <c r="B3658" s="5"/>
      <c r="T3658" s="212"/>
    </row>
    <row r="3659" spans="2:20" ht="12.75">
      <c r="B3659" s="5"/>
      <c r="T3659" s="212"/>
    </row>
    <row r="3660" spans="2:20" ht="12.75">
      <c r="B3660" s="5"/>
      <c r="T3660" s="212"/>
    </row>
    <row r="3661" spans="2:20" ht="12.75">
      <c r="B3661" s="5"/>
      <c r="T3661" s="212"/>
    </row>
    <row r="3662" spans="2:20" ht="12.75">
      <c r="B3662" s="5"/>
      <c r="T3662" s="212"/>
    </row>
    <row r="3663" spans="2:20" ht="12.75">
      <c r="B3663" s="5"/>
      <c r="T3663" s="212"/>
    </row>
    <row r="3664" spans="2:20" ht="12.75">
      <c r="B3664" s="5"/>
      <c r="T3664" s="212"/>
    </row>
    <row r="3665" spans="2:20" ht="12.75">
      <c r="B3665" s="5"/>
      <c r="T3665" s="212"/>
    </row>
    <row r="3666" spans="2:20" ht="12.75">
      <c r="B3666" s="5"/>
      <c r="T3666" s="212"/>
    </row>
    <row r="3667" spans="2:20" ht="12.75">
      <c r="B3667" s="5"/>
      <c r="T3667" s="212"/>
    </row>
    <row r="3668" spans="2:20" ht="12.75">
      <c r="B3668" s="5"/>
      <c r="T3668" s="212"/>
    </row>
    <row r="3669" spans="2:20" ht="12.75">
      <c r="B3669" s="5"/>
      <c r="T3669" s="212"/>
    </row>
    <row r="3670" spans="2:20" ht="12.75">
      <c r="B3670" s="5"/>
      <c r="T3670" s="212"/>
    </row>
    <row r="3671" spans="2:20" ht="12.75">
      <c r="B3671" s="5"/>
      <c r="T3671" s="212"/>
    </row>
    <row r="3672" spans="2:20" ht="12.75">
      <c r="B3672" s="5"/>
      <c r="T3672" s="212"/>
    </row>
    <row r="3673" spans="2:20" ht="12.75">
      <c r="B3673" s="5"/>
      <c r="T3673" s="212"/>
    </row>
    <row r="3674" spans="2:20" ht="12.75">
      <c r="B3674" s="5"/>
      <c r="T3674" s="212"/>
    </row>
    <row r="3675" spans="2:20" ht="12.75">
      <c r="B3675" s="5"/>
      <c r="T3675" s="212"/>
    </row>
    <row r="3676" spans="2:20" ht="12.75">
      <c r="B3676" s="5"/>
      <c r="T3676" s="212"/>
    </row>
    <row r="3677" spans="2:20" ht="12.75">
      <c r="B3677" s="5"/>
      <c r="T3677" s="212"/>
    </row>
    <row r="3678" spans="2:20" ht="12.75">
      <c r="B3678" s="5"/>
      <c r="T3678" s="212"/>
    </row>
    <row r="3679" spans="2:20" ht="12.75">
      <c r="B3679" s="5"/>
      <c r="T3679" s="212"/>
    </row>
    <row r="3680" spans="2:20" ht="12.75">
      <c r="B3680" s="5"/>
      <c r="T3680" s="212"/>
    </row>
    <row r="3681" spans="2:20" ht="12.75">
      <c r="B3681" s="5"/>
      <c r="T3681" s="212"/>
    </row>
    <row r="3682" spans="2:20" ht="12.75">
      <c r="B3682" s="5"/>
      <c r="T3682" s="212"/>
    </row>
    <row r="3683" spans="2:20" ht="12.75">
      <c r="B3683" s="5"/>
      <c r="T3683" s="212"/>
    </row>
    <row r="3684" spans="2:20" ht="12.75">
      <c r="B3684" s="5"/>
      <c r="T3684" s="212"/>
    </row>
    <row r="3685" spans="2:20" ht="12.75">
      <c r="B3685" s="5"/>
      <c r="T3685" s="212"/>
    </row>
    <row r="3686" spans="2:20" ht="12.75">
      <c r="B3686" s="5"/>
      <c r="T3686" s="212"/>
    </row>
    <row r="3687" spans="2:20" ht="12.75">
      <c r="B3687" s="5"/>
      <c r="T3687" s="212"/>
    </row>
    <row r="3688" spans="2:20" ht="12.75">
      <c r="B3688" s="5"/>
      <c r="T3688" s="212"/>
    </row>
    <row r="3689" spans="2:20" ht="12.75">
      <c r="B3689" s="5"/>
      <c r="T3689" s="212"/>
    </row>
    <row r="3690" spans="2:20" ht="12.75">
      <c r="B3690" s="5"/>
      <c r="T3690" s="212"/>
    </row>
    <row r="3691" spans="2:20" ht="12.75">
      <c r="B3691" s="5"/>
      <c r="T3691" s="212"/>
    </row>
    <row r="3692" spans="2:20" ht="12.75">
      <c r="B3692" s="5"/>
      <c r="T3692" s="212"/>
    </row>
    <row r="3693" spans="2:20" ht="12.75">
      <c r="B3693" s="5"/>
      <c r="T3693" s="212"/>
    </row>
    <row r="3694" spans="2:20" ht="12.75">
      <c r="B3694" s="5"/>
      <c r="T3694" s="212"/>
    </row>
    <row r="3695" spans="2:20" ht="12.75">
      <c r="B3695" s="5"/>
      <c r="T3695" s="212"/>
    </row>
    <row r="3696" spans="2:20" ht="12.75">
      <c r="B3696" s="5"/>
      <c r="T3696" s="212"/>
    </row>
    <row r="3697" spans="2:20" ht="12.75">
      <c r="B3697" s="5"/>
      <c r="T3697" s="212"/>
    </row>
    <row r="3698" spans="2:20" ht="12.75">
      <c r="B3698" s="5"/>
      <c r="T3698" s="212"/>
    </row>
    <row r="3699" spans="2:20" ht="12.75">
      <c r="B3699" s="5"/>
      <c r="T3699" s="212"/>
    </row>
    <row r="3700" spans="2:20" ht="12.75">
      <c r="B3700" s="5"/>
      <c r="T3700" s="212"/>
    </row>
    <row r="3701" spans="2:20" ht="12.75">
      <c r="B3701" s="5"/>
      <c r="T3701" s="212"/>
    </row>
    <row r="3702" spans="2:20" ht="12.75">
      <c r="B3702" s="5"/>
      <c r="T3702" s="212"/>
    </row>
    <row r="3703" spans="2:20" ht="12.75">
      <c r="B3703" s="5"/>
      <c r="T3703" s="212"/>
    </row>
    <row r="3704" spans="2:20" ht="12.75">
      <c r="B3704" s="5"/>
      <c r="T3704" s="212"/>
    </row>
    <row r="3705" spans="2:20" ht="12.75">
      <c r="B3705" s="5"/>
      <c r="T3705" s="212"/>
    </row>
    <row r="3706" spans="2:20" ht="12.75">
      <c r="B3706" s="5"/>
      <c r="T3706" s="212"/>
    </row>
    <row r="3707" spans="2:20" ht="12.75">
      <c r="B3707" s="5"/>
      <c r="T3707" s="212"/>
    </row>
    <row r="3708" spans="2:20" ht="12.75">
      <c r="B3708" s="5"/>
      <c r="T3708" s="212"/>
    </row>
    <row r="3709" spans="2:20" ht="12.75">
      <c r="B3709" s="5"/>
      <c r="T3709" s="212"/>
    </row>
    <row r="3710" spans="2:20" ht="12.75">
      <c r="B3710" s="5"/>
      <c r="T3710" s="212"/>
    </row>
    <row r="3711" spans="2:20" ht="12.75">
      <c r="B3711" s="5"/>
      <c r="T3711" s="212"/>
    </row>
    <row r="3712" spans="2:20" ht="12.75">
      <c r="B3712" s="5"/>
      <c r="T3712" s="212"/>
    </row>
    <row r="3713" spans="2:20" ht="12.75">
      <c r="B3713" s="5"/>
      <c r="T3713" s="212"/>
    </row>
    <row r="3714" spans="2:20" ht="12.75">
      <c r="B3714" s="5"/>
      <c r="T3714" s="212"/>
    </row>
    <row r="3715" spans="2:20" ht="12.75">
      <c r="B3715" s="5"/>
      <c r="T3715" s="212"/>
    </row>
    <row r="3716" spans="2:20" ht="12.75">
      <c r="B3716" s="5"/>
      <c r="T3716" s="212"/>
    </row>
    <row r="3717" spans="2:20" ht="12.75">
      <c r="B3717" s="5"/>
      <c r="T3717" s="212"/>
    </row>
    <row r="3718" spans="2:20" ht="12.75">
      <c r="B3718" s="5"/>
      <c r="T3718" s="212"/>
    </row>
    <row r="3719" spans="2:20" ht="12.75">
      <c r="B3719" s="5"/>
      <c r="T3719" s="212"/>
    </row>
    <row r="3720" spans="2:20" ht="12.75">
      <c r="B3720" s="5"/>
      <c r="T3720" s="212"/>
    </row>
    <row r="3721" spans="2:20" ht="12.75">
      <c r="B3721" s="5"/>
      <c r="T3721" s="212"/>
    </row>
    <row r="3722" spans="2:20" ht="12.75">
      <c r="B3722" s="5"/>
      <c r="T3722" s="212"/>
    </row>
    <row r="3723" spans="2:20" ht="12.75">
      <c r="B3723" s="5"/>
      <c r="T3723" s="212"/>
    </row>
    <row r="3724" spans="2:20" ht="12.75">
      <c r="B3724" s="5"/>
      <c r="T3724" s="212"/>
    </row>
    <row r="3725" spans="2:20" ht="12.75">
      <c r="B3725" s="5"/>
      <c r="T3725" s="212"/>
    </row>
    <row r="3726" spans="2:20" ht="12.75">
      <c r="B3726" s="5"/>
      <c r="T3726" s="212"/>
    </row>
    <row r="3727" spans="2:20" ht="12.75">
      <c r="B3727" s="5"/>
      <c r="T3727" s="212"/>
    </row>
    <row r="3728" spans="2:20" ht="12.75">
      <c r="B3728" s="5"/>
      <c r="T3728" s="212"/>
    </row>
    <row r="3729" spans="2:20" ht="12.75">
      <c r="B3729" s="5"/>
      <c r="T3729" s="212"/>
    </row>
    <row r="3730" spans="2:20" ht="12.75">
      <c r="B3730" s="5"/>
      <c r="T3730" s="212"/>
    </row>
    <row r="3731" spans="2:20" ht="12.75">
      <c r="B3731" s="5"/>
      <c r="T3731" s="212"/>
    </row>
    <row r="3732" spans="2:20" ht="12.75">
      <c r="B3732" s="5"/>
      <c r="T3732" s="212"/>
    </row>
    <row r="3733" spans="2:20" ht="12.75">
      <c r="B3733" s="5"/>
      <c r="T3733" s="212"/>
    </row>
    <row r="3734" spans="2:20" ht="12.75">
      <c r="B3734" s="5"/>
      <c r="T3734" s="212"/>
    </row>
    <row r="3735" spans="2:20" ht="12.75">
      <c r="B3735" s="5"/>
      <c r="T3735" s="212"/>
    </row>
    <row r="3736" spans="2:20" ht="12.75">
      <c r="B3736" s="5"/>
      <c r="T3736" s="212"/>
    </row>
    <row r="3737" spans="2:20" ht="12.75">
      <c r="B3737" s="5"/>
      <c r="T3737" s="212"/>
    </row>
    <row r="3738" spans="2:20" ht="12.75">
      <c r="B3738" s="5"/>
      <c r="T3738" s="212"/>
    </row>
    <row r="3739" spans="2:20" ht="12.75">
      <c r="B3739" s="5"/>
      <c r="T3739" s="212"/>
    </row>
    <row r="3740" spans="2:20" ht="12.75">
      <c r="B3740" s="5"/>
      <c r="T3740" s="212"/>
    </row>
    <row r="3741" spans="2:20" ht="12.75">
      <c r="B3741" s="5"/>
      <c r="T3741" s="212"/>
    </row>
    <row r="3742" spans="2:20" ht="12.75">
      <c r="B3742" s="5"/>
      <c r="T3742" s="212"/>
    </row>
    <row r="3743" spans="2:20" ht="12.75">
      <c r="B3743" s="5"/>
      <c r="T3743" s="212"/>
    </row>
    <row r="3744" spans="2:20" ht="12.75">
      <c r="B3744" s="5"/>
      <c r="T3744" s="212"/>
    </row>
    <row r="3745" spans="2:20" ht="12.75">
      <c r="B3745" s="5"/>
      <c r="T3745" s="212"/>
    </row>
    <row r="3746" spans="2:20" ht="12.75">
      <c r="B3746" s="5"/>
      <c r="T3746" s="212"/>
    </row>
    <row r="3747" spans="2:20" ht="12.75">
      <c r="B3747" s="5"/>
      <c r="T3747" s="212"/>
    </row>
    <row r="3748" spans="2:20" ht="12.75">
      <c r="B3748" s="5"/>
      <c r="T3748" s="212"/>
    </row>
    <row r="3749" spans="2:20" ht="12.75">
      <c r="B3749" s="5"/>
      <c r="T3749" s="212"/>
    </row>
    <row r="3750" spans="2:20" ht="12.75">
      <c r="B3750" s="5"/>
      <c r="T3750" s="212"/>
    </row>
    <row r="3751" spans="2:20" ht="12.75">
      <c r="B3751" s="5"/>
      <c r="T3751" s="212"/>
    </row>
    <row r="3752" spans="2:20" ht="12.75">
      <c r="B3752" s="5"/>
      <c r="T3752" s="212"/>
    </row>
    <row r="3753" spans="2:20" ht="12.75">
      <c r="B3753" s="5"/>
      <c r="T3753" s="212"/>
    </row>
    <row r="3754" spans="2:20" ht="12.75">
      <c r="B3754" s="5"/>
      <c r="T3754" s="212"/>
    </row>
    <row r="3755" spans="2:20" ht="12.75">
      <c r="B3755" s="5"/>
      <c r="T3755" s="212"/>
    </row>
    <row r="3756" spans="2:20" ht="12.75">
      <c r="B3756" s="5"/>
      <c r="T3756" s="212"/>
    </row>
    <row r="3757" spans="2:20" ht="12.75">
      <c r="B3757" s="5"/>
      <c r="T3757" s="212"/>
    </row>
    <row r="3758" spans="2:20" ht="12.75">
      <c r="B3758" s="5"/>
      <c r="T3758" s="212"/>
    </row>
    <row r="3759" spans="2:20" ht="12.75">
      <c r="B3759" s="5"/>
      <c r="T3759" s="212"/>
    </row>
    <row r="3760" spans="2:20" ht="12.75">
      <c r="B3760" s="5"/>
      <c r="T3760" s="212"/>
    </row>
    <row r="3761" spans="2:20" ht="12.75">
      <c r="B3761" s="5"/>
      <c r="T3761" s="212"/>
    </row>
    <row r="3762" spans="2:20" ht="12.75">
      <c r="B3762" s="5"/>
      <c r="T3762" s="212"/>
    </row>
    <row r="3763" spans="2:20" ht="12.75">
      <c r="B3763" s="5"/>
      <c r="T3763" s="212"/>
    </row>
    <row r="3764" spans="2:20" ht="12.75">
      <c r="B3764" s="5"/>
      <c r="T3764" s="212"/>
    </row>
    <row r="3765" spans="2:20" ht="12.75">
      <c r="B3765" s="5"/>
      <c r="T3765" s="212"/>
    </row>
    <row r="3766" spans="2:20" ht="12.75">
      <c r="B3766" s="5"/>
      <c r="T3766" s="212"/>
    </row>
    <row r="3767" spans="2:20" ht="12.75">
      <c r="B3767" s="5"/>
      <c r="T3767" s="212"/>
    </row>
    <row r="3768" spans="2:20" ht="12.75">
      <c r="B3768" s="5"/>
      <c r="T3768" s="212"/>
    </row>
    <row r="3769" spans="2:20" ht="12.75">
      <c r="B3769" s="5"/>
      <c r="T3769" s="212"/>
    </row>
    <row r="3770" spans="2:20" ht="12.75">
      <c r="B3770" s="5"/>
      <c r="T3770" s="212"/>
    </row>
    <row r="3771" spans="2:20" ht="12.75">
      <c r="B3771" s="5"/>
      <c r="T3771" s="212"/>
    </row>
    <row r="3772" spans="2:20" ht="12.75">
      <c r="B3772" s="5"/>
      <c r="T3772" s="212"/>
    </row>
    <row r="3773" spans="2:20" ht="12.75">
      <c r="B3773" s="5"/>
      <c r="T3773" s="212"/>
    </row>
    <row r="3774" spans="2:20" ht="12.75">
      <c r="B3774" s="5"/>
      <c r="T3774" s="212"/>
    </row>
    <row r="3775" spans="2:20" ht="12.75">
      <c r="B3775" s="5"/>
      <c r="T3775" s="212"/>
    </row>
    <row r="3776" spans="2:20" ht="12.75">
      <c r="B3776" s="5"/>
      <c r="T3776" s="212"/>
    </row>
    <row r="3777" spans="2:20" ht="12.75">
      <c r="B3777" s="5"/>
      <c r="T3777" s="212"/>
    </row>
    <row r="3778" spans="2:20" ht="12.75">
      <c r="B3778" s="5"/>
      <c r="T3778" s="212"/>
    </row>
    <row r="3779" spans="2:20" ht="12.75">
      <c r="B3779" s="5"/>
      <c r="T3779" s="212"/>
    </row>
    <row r="3780" spans="2:20" ht="12.75">
      <c r="B3780" s="5"/>
      <c r="T3780" s="212"/>
    </row>
    <row r="3781" spans="2:20" ht="12.75">
      <c r="B3781" s="5"/>
      <c r="T3781" s="212"/>
    </row>
    <row r="3782" spans="2:20" ht="12.75">
      <c r="B3782" s="5"/>
      <c r="T3782" s="212"/>
    </row>
    <row r="3783" spans="2:20" ht="12.75">
      <c r="B3783" s="5"/>
      <c r="T3783" s="212"/>
    </row>
    <row r="3784" spans="2:20" ht="12.75">
      <c r="B3784" s="5"/>
      <c r="T3784" s="212"/>
    </row>
    <row r="3785" spans="2:20" ht="12.75">
      <c r="B3785" s="5"/>
      <c r="T3785" s="212"/>
    </row>
    <row r="3786" spans="2:20" ht="12.75">
      <c r="B3786" s="5"/>
      <c r="T3786" s="212"/>
    </row>
    <row r="3787" spans="2:20" ht="12.75">
      <c r="B3787" s="5"/>
      <c r="T3787" s="212"/>
    </row>
    <row r="3788" spans="2:20" ht="12.75">
      <c r="B3788" s="5"/>
      <c r="T3788" s="212"/>
    </row>
    <row r="3789" spans="2:20" ht="12.75">
      <c r="B3789" s="5"/>
      <c r="T3789" s="212"/>
    </row>
    <row r="3790" spans="2:20" ht="12.75">
      <c r="B3790" s="5"/>
      <c r="T3790" s="212"/>
    </row>
    <row r="3791" spans="2:20" ht="12.75">
      <c r="B3791" s="5"/>
      <c r="T3791" s="212"/>
    </row>
    <row r="3792" spans="2:20" ht="12.75">
      <c r="B3792" s="5"/>
      <c r="T3792" s="212"/>
    </row>
    <row r="3793" spans="2:20" ht="12.75">
      <c r="B3793" s="5"/>
      <c r="T3793" s="212"/>
    </row>
    <row r="3794" spans="2:20" ht="12.75">
      <c r="B3794" s="5"/>
      <c r="T3794" s="212"/>
    </row>
    <row r="3795" spans="2:20" ht="12.75">
      <c r="B3795" s="5"/>
      <c r="T3795" s="212"/>
    </row>
    <row r="3796" spans="2:20" ht="12.75">
      <c r="B3796" s="5"/>
      <c r="T3796" s="212"/>
    </row>
    <row r="3797" spans="2:20" ht="12.75">
      <c r="B3797" s="5"/>
      <c r="T3797" s="212"/>
    </row>
    <row r="3798" spans="2:20" ht="12.75">
      <c r="B3798" s="5"/>
      <c r="T3798" s="212"/>
    </row>
    <row r="3799" spans="2:20" ht="12.75">
      <c r="B3799" s="5"/>
      <c r="T3799" s="212"/>
    </row>
    <row r="3800" spans="2:20" ht="12.75">
      <c r="B3800" s="5"/>
      <c r="T3800" s="212"/>
    </row>
    <row r="3801" spans="2:20" ht="12.75">
      <c r="B3801" s="5"/>
      <c r="T3801" s="212"/>
    </row>
    <row r="3802" spans="2:20" ht="12.75">
      <c r="B3802" s="5"/>
      <c r="T3802" s="212"/>
    </row>
    <row r="3803" spans="2:20" ht="12.75">
      <c r="B3803" s="5"/>
      <c r="T3803" s="212"/>
    </row>
    <row r="3804" spans="2:20" ht="12.75">
      <c r="B3804" s="5"/>
      <c r="T3804" s="212"/>
    </row>
    <row r="3805" spans="2:20" ht="12.75">
      <c r="B3805" s="5"/>
      <c r="T3805" s="212"/>
    </row>
    <row r="3806" spans="2:20" ht="12.75">
      <c r="B3806" s="5"/>
      <c r="T3806" s="212"/>
    </row>
    <row r="3807" spans="2:20" ht="12.75">
      <c r="B3807" s="5"/>
      <c r="T3807" s="212"/>
    </row>
    <row r="3808" spans="2:20" ht="12.75">
      <c r="B3808" s="5"/>
      <c r="T3808" s="212"/>
    </row>
    <row r="3809" spans="2:20" ht="12.75">
      <c r="B3809" s="5"/>
      <c r="T3809" s="212"/>
    </row>
    <row r="3810" spans="2:20" ht="12.75">
      <c r="B3810" s="5"/>
      <c r="T3810" s="212"/>
    </row>
    <row r="3811" spans="2:20" ht="12.75">
      <c r="B3811" s="5"/>
      <c r="T3811" s="212"/>
    </row>
    <row r="3812" spans="2:20" ht="12.75">
      <c r="B3812" s="5"/>
      <c r="T3812" s="212"/>
    </row>
    <row r="3813" spans="2:20" ht="12.75">
      <c r="B3813" s="5"/>
      <c r="T3813" s="212"/>
    </row>
    <row r="3814" spans="2:20" ht="12.75">
      <c r="B3814" s="5"/>
      <c r="T3814" s="212"/>
    </row>
    <row r="3815" spans="2:20" ht="12.75">
      <c r="B3815" s="5"/>
      <c r="T3815" s="212"/>
    </row>
    <row r="3816" spans="2:20" ht="12.75">
      <c r="B3816" s="5"/>
      <c r="T3816" s="212"/>
    </row>
    <row r="3817" spans="2:20" ht="12.75">
      <c r="B3817" s="5"/>
      <c r="T3817" s="212"/>
    </row>
    <row r="3818" spans="2:20" ht="12.75">
      <c r="B3818" s="5"/>
      <c r="T3818" s="212"/>
    </row>
    <row r="3819" spans="2:20" ht="12.75">
      <c r="B3819" s="5"/>
      <c r="T3819" s="212"/>
    </row>
    <row r="3820" spans="2:20" ht="12.75">
      <c r="B3820" s="5"/>
      <c r="T3820" s="212"/>
    </row>
    <row r="3821" spans="2:20" ht="12.75">
      <c r="B3821" s="5"/>
      <c r="T3821" s="212"/>
    </row>
    <row r="3822" spans="2:20" ht="12.75">
      <c r="B3822" s="5"/>
      <c r="T3822" s="212"/>
    </row>
    <row r="3823" spans="2:20" ht="12.75">
      <c r="B3823" s="5"/>
      <c r="T3823" s="212"/>
    </row>
    <row r="3824" spans="2:20" ht="12.75">
      <c r="B3824" s="5"/>
      <c r="T3824" s="212"/>
    </row>
    <row r="3825" spans="2:20" ht="12.75">
      <c r="B3825" s="5"/>
      <c r="T3825" s="212"/>
    </row>
    <row r="3826" spans="2:20" ht="12.75">
      <c r="B3826" s="5"/>
      <c r="T3826" s="212"/>
    </row>
    <row r="3827" spans="2:20" ht="12.75">
      <c r="B3827" s="5"/>
      <c r="T3827" s="212"/>
    </row>
    <row r="3828" spans="2:20" ht="12.75">
      <c r="B3828" s="5"/>
      <c r="T3828" s="212"/>
    </row>
    <row r="3829" spans="2:20" ht="12.75">
      <c r="B3829" s="5"/>
      <c r="T3829" s="212"/>
    </row>
    <row r="3830" spans="2:20" ht="12.75">
      <c r="B3830" s="5"/>
      <c r="T3830" s="212"/>
    </row>
    <row r="3831" spans="2:20" ht="12.75">
      <c r="B3831" s="5"/>
      <c r="T3831" s="212"/>
    </row>
    <row r="3832" spans="2:20" ht="12.75">
      <c r="B3832" s="5"/>
      <c r="T3832" s="212"/>
    </row>
    <row r="3833" spans="2:20" ht="12.75">
      <c r="B3833" s="5"/>
      <c r="T3833" s="212"/>
    </row>
    <row r="3834" spans="2:20" ht="12.75">
      <c r="B3834" s="5"/>
      <c r="T3834" s="212"/>
    </row>
    <row r="3835" spans="2:20" ht="12.75">
      <c r="B3835" s="5"/>
      <c r="T3835" s="212"/>
    </row>
    <row r="3836" spans="2:20" ht="12.75">
      <c r="B3836" s="5"/>
      <c r="T3836" s="212"/>
    </row>
    <row r="3837" spans="2:20" ht="12.75">
      <c r="B3837" s="5"/>
      <c r="T3837" s="212"/>
    </row>
    <row r="3838" spans="2:20" ht="12.75">
      <c r="B3838" s="5"/>
      <c r="T3838" s="212"/>
    </row>
    <row r="3839" spans="2:20" ht="12.75">
      <c r="B3839" s="5"/>
      <c r="T3839" s="212"/>
    </row>
    <row r="3840" spans="2:20" ht="12.75">
      <c r="B3840" s="5"/>
      <c r="T3840" s="212"/>
    </row>
    <row r="3841" spans="2:20" ht="12.75">
      <c r="B3841" s="5"/>
      <c r="T3841" s="212"/>
    </row>
    <row r="3842" spans="2:20" ht="12.75">
      <c r="B3842" s="5"/>
      <c r="T3842" s="212"/>
    </row>
    <row r="3843" spans="2:20" ht="12.75">
      <c r="B3843" s="5"/>
      <c r="T3843" s="212"/>
    </row>
    <row r="3844" spans="2:20" ht="12.75">
      <c r="B3844" s="5"/>
      <c r="T3844" s="212"/>
    </row>
    <row r="3845" spans="2:20" ht="12.75">
      <c r="B3845" s="5"/>
      <c r="T3845" s="212"/>
    </row>
    <row r="3846" spans="2:20" ht="12.75">
      <c r="B3846" s="5"/>
      <c r="T3846" s="212"/>
    </row>
    <row r="3847" spans="2:20" ht="12.75">
      <c r="B3847" s="5"/>
      <c r="T3847" s="212"/>
    </row>
    <row r="3848" spans="2:20" ht="12.75">
      <c r="B3848" s="5"/>
      <c r="T3848" s="212"/>
    </row>
    <row r="3849" spans="2:20" ht="12.75">
      <c r="B3849" s="5"/>
      <c r="T3849" s="212"/>
    </row>
    <row r="3850" spans="2:20" ht="12.75">
      <c r="B3850" s="5"/>
      <c r="T3850" s="212"/>
    </row>
    <row r="3851" spans="2:20" ht="12.75">
      <c r="B3851" s="5"/>
      <c r="T3851" s="212"/>
    </row>
    <row r="3852" spans="2:20" ht="12.75">
      <c r="B3852" s="5"/>
      <c r="T3852" s="212"/>
    </row>
    <row r="3853" spans="2:20" ht="12.75">
      <c r="B3853" s="5"/>
      <c r="T3853" s="212"/>
    </row>
    <row r="3854" spans="2:20" ht="12.75">
      <c r="B3854" s="5"/>
      <c r="T3854" s="212"/>
    </row>
    <row r="3855" spans="2:20" ht="12.75">
      <c r="B3855" s="5"/>
      <c r="T3855" s="212"/>
    </row>
    <row r="3856" spans="2:20" ht="12.75">
      <c r="B3856" s="5"/>
      <c r="T3856" s="212"/>
    </row>
    <row r="3857" spans="2:20" ht="12.75">
      <c r="B3857" s="5"/>
      <c r="T3857" s="212"/>
    </row>
    <row r="3858" spans="2:20" ht="12.75">
      <c r="B3858" s="5"/>
      <c r="T3858" s="212"/>
    </row>
    <row r="3859" spans="2:20" ht="12.75">
      <c r="B3859" s="5"/>
      <c r="T3859" s="212"/>
    </row>
    <row r="3860" spans="2:20" ht="12.75">
      <c r="B3860" s="5"/>
      <c r="T3860" s="212"/>
    </row>
    <row r="3861" spans="2:20" ht="12.75">
      <c r="B3861" s="5"/>
      <c r="T3861" s="212"/>
    </row>
    <row r="3862" spans="2:20" ht="12.75">
      <c r="B3862" s="5"/>
      <c r="T3862" s="212"/>
    </row>
    <row r="3863" spans="2:20" ht="12.75">
      <c r="B3863" s="5"/>
      <c r="T3863" s="212"/>
    </row>
    <row r="3864" spans="2:20" ht="12.75">
      <c r="B3864" s="5"/>
      <c r="T3864" s="212"/>
    </row>
    <row r="3865" spans="2:20" ht="12.75">
      <c r="B3865" s="5"/>
      <c r="T3865" s="212"/>
    </row>
    <row r="3866" spans="2:20" ht="12.75">
      <c r="B3866" s="5"/>
      <c r="T3866" s="212"/>
    </row>
    <row r="3867" spans="2:20" ht="12.75">
      <c r="B3867" s="5"/>
      <c r="T3867" s="212"/>
    </row>
    <row r="3868" spans="2:20" ht="12.75">
      <c r="B3868" s="5"/>
      <c r="T3868" s="212"/>
    </row>
    <row r="3869" spans="2:20" ht="12.75">
      <c r="B3869" s="5"/>
      <c r="T3869" s="212"/>
    </row>
    <row r="3870" spans="2:20" ht="12.75">
      <c r="B3870" s="5"/>
      <c r="T3870" s="212"/>
    </row>
    <row r="3871" spans="2:20" ht="12.75">
      <c r="B3871" s="5"/>
      <c r="T3871" s="212"/>
    </row>
    <row r="3872" spans="2:20" ht="12.75">
      <c r="B3872" s="5"/>
      <c r="T3872" s="212"/>
    </row>
    <row r="3873" spans="2:20" ht="12.75">
      <c r="B3873" s="5"/>
      <c r="T3873" s="212"/>
    </row>
    <row r="3874" spans="2:20" ht="12.75">
      <c r="B3874" s="5"/>
      <c r="T3874" s="212"/>
    </row>
    <row r="3875" spans="2:20" ht="12.75">
      <c r="B3875" s="5"/>
      <c r="T3875" s="212"/>
    </row>
    <row r="3876" spans="2:20" ht="12.75">
      <c r="B3876" s="5"/>
      <c r="T3876" s="212"/>
    </row>
    <row r="3877" spans="2:20" ht="12.75">
      <c r="B3877" s="5"/>
      <c r="T3877" s="212"/>
    </row>
    <row r="3878" spans="2:20" ht="12.75">
      <c r="B3878" s="5"/>
      <c r="T3878" s="212"/>
    </row>
    <row r="3879" spans="2:20" ht="12.75">
      <c r="B3879" s="5"/>
      <c r="T3879" s="212"/>
    </row>
    <row r="3880" spans="2:20" ht="12.75">
      <c r="B3880" s="5"/>
      <c r="T3880" s="212"/>
    </row>
    <row r="3881" spans="2:20" ht="12.75">
      <c r="B3881" s="5"/>
      <c r="T3881" s="212"/>
    </row>
    <row r="3882" spans="2:20" ht="12.75">
      <c r="B3882" s="5"/>
      <c r="T3882" s="212"/>
    </row>
    <row r="3883" spans="2:20" ht="12.75">
      <c r="B3883" s="5"/>
      <c r="T3883" s="212"/>
    </row>
    <row r="3884" spans="2:20" ht="12.75">
      <c r="B3884" s="5"/>
      <c r="T3884" s="212"/>
    </row>
    <row r="3885" spans="2:20" ht="12.75">
      <c r="B3885" s="5"/>
      <c r="T3885" s="212"/>
    </row>
    <row r="3886" spans="2:20" ht="12.75">
      <c r="B3886" s="5"/>
      <c r="T3886" s="212"/>
    </row>
    <row r="3887" spans="2:20" ht="12.75">
      <c r="B3887" s="5"/>
      <c r="T3887" s="212"/>
    </row>
    <row r="3888" spans="2:20" ht="12.75">
      <c r="B3888" s="5"/>
      <c r="T3888" s="212"/>
    </row>
    <row r="3889" spans="2:20" ht="12.75">
      <c r="B3889" s="5"/>
      <c r="T3889" s="212"/>
    </row>
    <row r="3890" spans="2:20" ht="12.75">
      <c r="B3890" s="5"/>
      <c r="T3890" s="212"/>
    </row>
    <row r="3891" spans="2:20" ht="12.75">
      <c r="B3891" s="5"/>
      <c r="T3891" s="212"/>
    </row>
    <row r="3892" spans="2:20" ht="12.75">
      <c r="B3892" s="5"/>
      <c r="T3892" s="212"/>
    </row>
    <row r="3893" spans="2:20" ht="12.75">
      <c r="B3893" s="5"/>
      <c r="T3893" s="212"/>
    </row>
    <row r="3894" spans="2:20" ht="12.75">
      <c r="B3894" s="5"/>
      <c r="T3894" s="212"/>
    </row>
    <row r="3895" spans="2:20" ht="12.75">
      <c r="B3895" s="5"/>
      <c r="T3895" s="212"/>
    </row>
    <row r="3896" spans="2:20" ht="12.75">
      <c r="B3896" s="5"/>
      <c r="T3896" s="212"/>
    </row>
    <row r="3897" spans="2:20" ht="12.75">
      <c r="B3897" s="5"/>
      <c r="T3897" s="212"/>
    </row>
    <row r="3898" spans="2:20" ht="12.75">
      <c r="B3898" s="5"/>
      <c r="T3898" s="212"/>
    </row>
    <row r="3899" spans="2:20" ht="12.75">
      <c r="B3899" s="5"/>
      <c r="T3899" s="212"/>
    </row>
    <row r="3900" spans="2:20" ht="12.75">
      <c r="B3900" s="5"/>
      <c r="T3900" s="212"/>
    </row>
    <row r="3901" spans="2:20" ht="12.75">
      <c r="B3901" s="5"/>
      <c r="T3901" s="212"/>
    </row>
    <row r="3902" spans="2:20" ht="12.75">
      <c r="B3902" s="5"/>
      <c r="T3902" s="212"/>
    </row>
    <row r="3903" spans="2:20" ht="12.75">
      <c r="B3903" s="5"/>
      <c r="T3903" s="212"/>
    </row>
    <row r="3904" spans="2:20" ht="12.75">
      <c r="B3904" s="5"/>
      <c r="T3904" s="212"/>
    </row>
    <row r="3905" spans="2:20" ht="12.75">
      <c r="B3905" s="5"/>
      <c r="T3905" s="212"/>
    </row>
    <row r="3906" spans="2:20" ht="12.75">
      <c r="B3906" s="5"/>
      <c r="T3906" s="212"/>
    </row>
    <row r="3907" spans="2:20" ht="12.75">
      <c r="B3907" s="5"/>
      <c r="T3907" s="212"/>
    </row>
    <row r="3908" spans="2:20" ht="12.75">
      <c r="B3908" s="5"/>
      <c r="T3908" s="212"/>
    </row>
    <row r="3909" spans="2:20" ht="12.75">
      <c r="B3909" s="5"/>
      <c r="T3909" s="212"/>
    </row>
    <row r="3910" spans="2:20" ht="12.75">
      <c r="B3910" s="5"/>
      <c r="T3910" s="212"/>
    </row>
    <row r="3911" spans="2:20" ht="12.75">
      <c r="B3911" s="5"/>
      <c r="T3911" s="212"/>
    </row>
    <row r="3912" spans="2:20" ht="12.75">
      <c r="B3912" s="5"/>
      <c r="T3912" s="212"/>
    </row>
    <row r="3913" spans="2:20" ht="12.75">
      <c r="B3913" s="5"/>
      <c r="T3913" s="212"/>
    </row>
    <row r="3914" spans="2:20" ht="12.75">
      <c r="B3914" s="5"/>
      <c r="T3914" s="212"/>
    </row>
    <row r="3915" spans="2:20" ht="12.75">
      <c r="B3915" s="5"/>
      <c r="T3915" s="212"/>
    </row>
    <row r="3916" spans="2:20" ht="12.75">
      <c r="B3916" s="5"/>
      <c r="T3916" s="212"/>
    </row>
    <row r="3917" spans="2:20" ht="12.75">
      <c r="B3917" s="5"/>
      <c r="T3917" s="212"/>
    </row>
    <row r="3918" spans="2:20" ht="12.75">
      <c r="B3918" s="5"/>
      <c r="T3918" s="212"/>
    </row>
    <row r="3919" spans="2:20" ht="12.75">
      <c r="B3919" s="5"/>
      <c r="T3919" s="212"/>
    </row>
    <row r="3920" spans="2:20" ht="12.75">
      <c r="B3920" s="5"/>
      <c r="T3920" s="212"/>
    </row>
    <row r="3921" spans="2:20" ht="12.75">
      <c r="B3921" s="5"/>
      <c r="T3921" s="212"/>
    </row>
    <row r="3922" spans="2:20" ht="12.75">
      <c r="B3922" s="5"/>
      <c r="T3922" s="212"/>
    </row>
    <row r="3923" spans="2:20" ht="12.75">
      <c r="B3923" s="5"/>
      <c r="T3923" s="212"/>
    </row>
    <row r="3924" spans="2:20" ht="12.75">
      <c r="B3924" s="5"/>
      <c r="T3924" s="212"/>
    </row>
    <row r="3925" spans="2:20" ht="12.75">
      <c r="B3925" s="5"/>
      <c r="T3925" s="212"/>
    </row>
    <row r="3926" spans="2:20" ht="12.75">
      <c r="B3926" s="5"/>
      <c r="T3926" s="212"/>
    </row>
    <row r="3927" spans="2:20" ht="12.75">
      <c r="B3927" s="5"/>
      <c r="T3927" s="212"/>
    </row>
    <row r="3928" spans="2:20" ht="12.75">
      <c r="B3928" s="5"/>
      <c r="T3928" s="212"/>
    </row>
    <row r="3929" spans="2:20" ht="12.75">
      <c r="B3929" s="5"/>
      <c r="T3929" s="212"/>
    </row>
    <row r="3930" spans="2:20" ht="12.75">
      <c r="B3930" s="5"/>
      <c r="T3930" s="212"/>
    </row>
    <row r="3931" spans="2:20" ht="12.75">
      <c r="B3931" s="5"/>
      <c r="T3931" s="212"/>
    </row>
    <row r="3932" spans="2:20" ht="12.75">
      <c r="B3932" s="5"/>
      <c r="T3932" s="212"/>
    </row>
    <row r="3933" spans="2:20" ht="12.75">
      <c r="B3933" s="5"/>
      <c r="T3933" s="212"/>
    </row>
    <row r="3934" spans="2:20" ht="12.75">
      <c r="B3934" s="5"/>
      <c r="T3934" s="212"/>
    </row>
    <row r="3935" spans="2:20" ht="12.75">
      <c r="B3935" s="5"/>
      <c r="T3935" s="212"/>
    </row>
    <row r="3936" spans="2:20" ht="12.75">
      <c r="B3936" s="5"/>
      <c r="T3936" s="212"/>
    </row>
    <row r="3937" spans="2:20" ht="12.75">
      <c r="B3937" s="5"/>
      <c r="T3937" s="212"/>
    </row>
    <row r="3938" spans="2:20" ht="12.75">
      <c r="B3938" s="5"/>
      <c r="T3938" s="212"/>
    </row>
    <row r="3939" spans="2:20" ht="12.75">
      <c r="B3939" s="5"/>
      <c r="T3939" s="212"/>
    </row>
    <row r="3940" spans="2:20" ht="12.75">
      <c r="B3940" s="5"/>
      <c r="T3940" s="212"/>
    </row>
    <row r="3941" spans="2:20" ht="12.75">
      <c r="B3941" s="5"/>
      <c r="T3941" s="212"/>
    </row>
    <row r="3942" spans="2:20" ht="12.75">
      <c r="B3942" s="5"/>
      <c r="T3942" s="212"/>
    </row>
    <row r="3943" spans="2:20" ht="12.75">
      <c r="B3943" s="5"/>
      <c r="T3943" s="212"/>
    </row>
    <row r="3944" spans="2:20" ht="12.75">
      <c r="B3944" s="5"/>
      <c r="T3944" s="212"/>
    </row>
    <row r="3945" spans="2:20" ht="12.75">
      <c r="B3945" s="5"/>
      <c r="T3945" s="212"/>
    </row>
    <row r="3946" spans="2:20" ht="12.75">
      <c r="B3946" s="5"/>
      <c r="T3946" s="212"/>
    </row>
    <row r="3947" spans="2:20" ht="12.75">
      <c r="B3947" s="5"/>
      <c r="T3947" s="212"/>
    </row>
    <row r="3948" spans="2:20" ht="12.75">
      <c r="B3948" s="5"/>
      <c r="T3948" s="212"/>
    </row>
    <row r="3949" spans="2:20" ht="12.75">
      <c r="B3949" s="5"/>
      <c r="T3949" s="212"/>
    </row>
    <row r="3950" spans="2:20" ht="12.75">
      <c r="B3950" s="5"/>
      <c r="T3950" s="212"/>
    </row>
    <row r="3951" spans="2:20" ht="12.75">
      <c r="B3951" s="5"/>
      <c r="T3951" s="212"/>
    </row>
    <row r="3952" spans="2:20" ht="12.75">
      <c r="B3952" s="5"/>
      <c r="T3952" s="212"/>
    </row>
    <row r="3953" spans="2:20" ht="12.75">
      <c r="B3953" s="5"/>
      <c r="T3953" s="212"/>
    </row>
    <row r="3954" spans="2:20" ht="12.75">
      <c r="B3954" s="5"/>
      <c r="T3954" s="212"/>
    </row>
    <row r="3955" spans="2:20" ht="12.75">
      <c r="B3955" s="5"/>
      <c r="T3955" s="212"/>
    </row>
    <row r="3956" spans="2:20" ht="12.75">
      <c r="B3956" s="5"/>
      <c r="T3956" s="212"/>
    </row>
    <row r="3957" spans="2:20" ht="12.75">
      <c r="B3957" s="5"/>
      <c r="T3957" s="212"/>
    </row>
    <row r="3958" spans="2:20" ht="12.75">
      <c r="B3958" s="5"/>
      <c r="T3958" s="212"/>
    </row>
    <row r="3959" spans="2:20" ht="12.75">
      <c r="B3959" s="5"/>
      <c r="T3959" s="212"/>
    </row>
    <row r="3960" spans="2:20" ht="12.75">
      <c r="B3960" s="5"/>
      <c r="T3960" s="212"/>
    </row>
    <row r="3961" spans="2:20" ht="12.75">
      <c r="B3961" s="5"/>
      <c r="T3961" s="212"/>
    </row>
    <row r="3962" spans="2:20" ht="12.75">
      <c r="B3962" s="5"/>
      <c r="T3962" s="212"/>
    </row>
    <row r="3963" spans="2:20" ht="12.75">
      <c r="B3963" s="5"/>
      <c r="T3963" s="212"/>
    </row>
    <row r="3964" spans="2:20" ht="12.75">
      <c r="B3964" s="5"/>
      <c r="T3964" s="212"/>
    </row>
    <row r="3965" spans="2:20" ht="12.75">
      <c r="B3965" s="5"/>
      <c r="T3965" s="212"/>
    </row>
    <row r="3966" spans="2:20" ht="12.75">
      <c r="B3966" s="5"/>
      <c r="T3966" s="212"/>
    </row>
    <row r="3967" spans="2:20" ht="12.75">
      <c r="B3967" s="5"/>
      <c r="T3967" s="212"/>
    </row>
    <row r="3968" spans="2:20" ht="12.75">
      <c r="B3968" s="5"/>
      <c r="T3968" s="212"/>
    </row>
    <row r="3969" spans="2:20" ht="12.75">
      <c r="B3969" s="5"/>
      <c r="T3969" s="212"/>
    </row>
    <row r="3970" spans="2:20" ht="12.75">
      <c r="B3970" s="5"/>
      <c r="T3970" s="212"/>
    </row>
    <row r="3971" spans="2:20" ht="12.75">
      <c r="B3971" s="5"/>
      <c r="T3971" s="212"/>
    </row>
    <row r="3972" spans="2:20" ht="12.75">
      <c r="B3972" s="5"/>
      <c r="T3972" s="212"/>
    </row>
    <row r="3973" spans="2:20" ht="12.75">
      <c r="B3973" s="5"/>
      <c r="T3973" s="212"/>
    </row>
    <row r="3974" spans="2:20" ht="12.75">
      <c r="B3974" s="5"/>
      <c r="T3974" s="212"/>
    </row>
    <row r="3975" spans="2:20" ht="12.75">
      <c r="B3975" s="5"/>
      <c r="T3975" s="212"/>
    </row>
    <row r="3976" spans="2:20" ht="12.75">
      <c r="B3976" s="5"/>
      <c r="T3976" s="212"/>
    </row>
    <row r="3977" spans="2:20" ht="12.75">
      <c r="B3977" s="5"/>
      <c r="T3977" s="212"/>
    </row>
    <row r="3978" spans="2:20" ht="12.75">
      <c r="B3978" s="5"/>
      <c r="T3978" s="212"/>
    </row>
    <row r="3979" spans="2:20" ht="12.75">
      <c r="B3979" s="5"/>
      <c r="T3979" s="212"/>
    </row>
    <row r="3980" spans="2:20" ht="12.75">
      <c r="B3980" s="5"/>
      <c r="T3980" s="212"/>
    </row>
    <row r="3981" spans="2:20" ht="12.75">
      <c r="B3981" s="5"/>
      <c r="T3981" s="212"/>
    </row>
    <row r="3982" spans="2:20" ht="12.75">
      <c r="B3982" s="5"/>
      <c r="T3982" s="212"/>
    </row>
    <row r="3983" spans="2:20" ht="12.75">
      <c r="B3983" s="5"/>
      <c r="T3983" s="212"/>
    </row>
    <row r="3984" spans="2:20" ht="12.75">
      <c r="B3984" s="5"/>
      <c r="T3984" s="212"/>
    </row>
    <row r="3985" spans="2:20" ht="12.75">
      <c r="B3985" s="5"/>
      <c r="T3985" s="212"/>
    </row>
    <row r="3986" spans="2:20" ht="12.75">
      <c r="B3986" s="5"/>
      <c r="T3986" s="212"/>
    </row>
    <row r="3987" spans="2:20" ht="12.75">
      <c r="B3987" s="5"/>
      <c r="T3987" s="212"/>
    </row>
    <row r="3988" spans="2:20" ht="12.75">
      <c r="B3988" s="5"/>
      <c r="T3988" s="212"/>
    </row>
    <row r="3989" spans="2:20" ht="12.75">
      <c r="B3989" s="5"/>
      <c r="T3989" s="212"/>
    </row>
    <row r="3990" spans="2:20" ht="12.75">
      <c r="B3990" s="5"/>
      <c r="T3990" s="212"/>
    </row>
    <row r="3991" spans="2:20" ht="12.75">
      <c r="B3991" s="5"/>
      <c r="T3991" s="212"/>
    </row>
    <row r="3992" spans="2:20" ht="12.75">
      <c r="B3992" s="5"/>
      <c r="T3992" s="212"/>
    </row>
    <row r="3993" spans="2:20" ht="12.75">
      <c r="B3993" s="5"/>
      <c r="T3993" s="212"/>
    </row>
    <row r="3994" spans="2:20" ht="12.75">
      <c r="B3994" s="5"/>
      <c r="T3994" s="212"/>
    </row>
    <row r="3995" spans="2:20" ht="12.75">
      <c r="B3995" s="5"/>
      <c r="T3995" s="212"/>
    </row>
    <row r="3996" spans="2:20" ht="12.75">
      <c r="B3996" s="5"/>
      <c r="T3996" s="212"/>
    </row>
    <row r="3997" spans="2:20" ht="12.75">
      <c r="B3997" s="5"/>
      <c r="T3997" s="212"/>
    </row>
    <row r="3998" spans="2:20" ht="12.75">
      <c r="B3998" s="5"/>
      <c r="T3998" s="212"/>
    </row>
    <row r="3999" spans="2:20" ht="12.75">
      <c r="B3999" s="5"/>
      <c r="T3999" s="212"/>
    </row>
    <row r="4000" spans="2:20" ht="12.75">
      <c r="B4000" s="5"/>
      <c r="T4000" s="212"/>
    </row>
    <row r="4001" spans="2:20" ht="12.75">
      <c r="B4001" s="5"/>
      <c r="T4001" s="212"/>
    </row>
    <row r="4002" spans="2:20" ht="12.75">
      <c r="B4002" s="5"/>
      <c r="T4002" s="212"/>
    </row>
    <row r="4003" spans="2:20" ht="12.75">
      <c r="B4003" s="5"/>
      <c r="T4003" s="212"/>
    </row>
    <row r="4004" spans="2:20" ht="12.75">
      <c r="B4004" s="5"/>
      <c r="T4004" s="212"/>
    </row>
    <row r="4005" spans="2:20" ht="12.75">
      <c r="B4005" s="5"/>
      <c r="T4005" s="212"/>
    </row>
    <row r="4006" spans="2:20" ht="12.75">
      <c r="B4006" s="5"/>
      <c r="T4006" s="212"/>
    </row>
    <row r="4007" spans="2:20" ht="12.75">
      <c r="B4007" s="5"/>
      <c r="T4007" s="212"/>
    </row>
    <row r="4008" spans="2:20" ht="12.75">
      <c r="B4008" s="5"/>
      <c r="T4008" s="212"/>
    </row>
    <row r="4009" spans="2:20" ht="12.75">
      <c r="B4009" s="5"/>
      <c r="T4009" s="212"/>
    </row>
    <row r="4010" spans="2:20" ht="12.75">
      <c r="B4010" s="5"/>
      <c r="T4010" s="212"/>
    </row>
    <row r="4011" spans="2:20" ht="12.75">
      <c r="B4011" s="5"/>
      <c r="T4011" s="212"/>
    </row>
    <row r="4012" spans="2:20" ht="12.75">
      <c r="B4012" s="5"/>
      <c r="T4012" s="212"/>
    </row>
    <row r="4013" spans="2:20" ht="12.75">
      <c r="B4013" s="5"/>
      <c r="T4013" s="212"/>
    </row>
    <row r="4014" spans="2:20" ht="12.75">
      <c r="B4014" s="5"/>
      <c r="T4014" s="212"/>
    </row>
    <row r="4015" spans="2:20" ht="12.75">
      <c r="B4015" s="5"/>
      <c r="T4015" s="212"/>
    </row>
    <row r="4016" spans="2:20" ht="12.75">
      <c r="B4016" s="5"/>
      <c r="T4016" s="212"/>
    </row>
    <row r="4017" spans="2:20" ht="12.75">
      <c r="B4017" s="5"/>
      <c r="T4017" s="212"/>
    </row>
    <row r="4018" spans="2:20" ht="12.75">
      <c r="B4018" s="5"/>
      <c r="T4018" s="212"/>
    </row>
    <row r="4019" spans="2:20" ht="12.75">
      <c r="B4019" s="5"/>
      <c r="T4019" s="212"/>
    </row>
    <row r="4020" spans="2:20" ht="12.75">
      <c r="B4020" s="5"/>
      <c r="T4020" s="212"/>
    </row>
    <row r="4021" spans="2:20" ht="12.75">
      <c r="B4021" s="5"/>
      <c r="T4021" s="212"/>
    </row>
    <row r="4022" spans="2:20" ht="12.75">
      <c r="B4022" s="5"/>
      <c r="T4022" s="212"/>
    </row>
    <row r="4023" spans="2:20" ht="12.75">
      <c r="B4023" s="5"/>
      <c r="T4023" s="212"/>
    </row>
    <row r="4024" spans="2:20" ht="12.75">
      <c r="B4024" s="5"/>
      <c r="T4024" s="212"/>
    </row>
    <row r="4025" spans="2:20" ht="12.75">
      <c r="B4025" s="5"/>
      <c r="T4025" s="212"/>
    </row>
    <row r="4026" spans="2:20" ht="12.75">
      <c r="B4026" s="5"/>
      <c r="T4026" s="212"/>
    </row>
    <row r="4027" spans="2:20" ht="12.75">
      <c r="B4027" s="5"/>
      <c r="T4027" s="212"/>
    </row>
    <row r="4028" spans="2:20" ht="12.75">
      <c r="B4028" s="5"/>
      <c r="T4028" s="212"/>
    </row>
    <row r="4029" spans="2:20" ht="12.75">
      <c r="B4029" s="5"/>
      <c r="T4029" s="212"/>
    </row>
    <row r="4030" spans="2:20" ht="12.75">
      <c r="B4030" s="5"/>
      <c r="T4030" s="212"/>
    </row>
    <row r="4031" spans="2:20" ht="12.75">
      <c r="B4031" s="5"/>
      <c r="T4031" s="212"/>
    </row>
    <row r="4032" spans="2:20" ht="12.75">
      <c r="B4032" s="5"/>
      <c r="T4032" s="212"/>
    </row>
    <row r="4033" spans="2:20" ht="12.75">
      <c r="B4033" s="5"/>
      <c r="T4033" s="212"/>
    </row>
    <row r="4034" spans="2:20" ht="12.75">
      <c r="B4034" s="5"/>
      <c r="T4034" s="212"/>
    </row>
    <row r="4035" spans="2:20" ht="12.75">
      <c r="B4035" s="5"/>
      <c r="T4035" s="212"/>
    </row>
    <row r="4036" spans="2:20" ht="12.75">
      <c r="B4036" s="5"/>
      <c r="T4036" s="212"/>
    </row>
    <row r="4037" spans="2:20" ht="12.75">
      <c r="B4037" s="5"/>
      <c r="T4037" s="212"/>
    </row>
    <row r="4038" spans="2:20" ht="12.75">
      <c r="B4038" s="5"/>
      <c r="T4038" s="212"/>
    </row>
    <row r="4039" spans="2:20" ht="12.75">
      <c r="B4039" s="5"/>
      <c r="T4039" s="212"/>
    </row>
    <row r="4040" spans="2:20" ht="12.75">
      <c r="B4040" s="5"/>
      <c r="T4040" s="212"/>
    </row>
    <row r="4041" spans="2:20" ht="12.75">
      <c r="B4041" s="5"/>
      <c r="T4041" s="212"/>
    </row>
    <row r="4042" spans="2:20" ht="12.75">
      <c r="B4042" s="5"/>
      <c r="T4042" s="212"/>
    </row>
    <row r="4043" spans="2:20" ht="12.75">
      <c r="B4043" s="5"/>
      <c r="T4043" s="212"/>
    </row>
    <row r="4044" spans="2:20" ht="12.75">
      <c r="B4044" s="5"/>
      <c r="T4044" s="212"/>
    </row>
    <row r="4045" spans="2:20" ht="12.75">
      <c r="B4045" s="5"/>
      <c r="T4045" s="212"/>
    </row>
    <row r="4046" spans="2:20" ht="12.75">
      <c r="B4046" s="5"/>
      <c r="T4046" s="212"/>
    </row>
    <row r="4047" spans="2:20" ht="12.75">
      <c r="B4047" s="5"/>
      <c r="T4047" s="212"/>
    </row>
    <row r="4048" spans="2:20" ht="12.75">
      <c r="B4048" s="5"/>
      <c r="T4048" s="212"/>
    </row>
    <row r="4049" spans="2:20" ht="12.75">
      <c r="B4049" s="5"/>
      <c r="T4049" s="212"/>
    </row>
    <row r="4050" spans="2:20" ht="12.75">
      <c r="B4050" s="5"/>
      <c r="T4050" s="212"/>
    </row>
    <row r="4051" spans="2:20" ht="12.75">
      <c r="B4051" s="5"/>
      <c r="T4051" s="212"/>
    </row>
    <row r="4052" spans="2:20" ht="12.75">
      <c r="B4052" s="5"/>
      <c r="T4052" s="212"/>
    </row>
    <row r="4053" spans="2:20" ht="12.75">
      <c r="B4053" s="5"/>
      <c r="T4053" s="212"/>
    </row>
    <row r="4054" spans="2:20" ht="12.75">
      <c r="B4054" s="5"/>
      <c r="T4054" s="212"/>
    </row>
    <row r="4055" spans="2:20" ht="12.75">
      <c r="B4055" s="5"/>
      <c r="T4055" s="212"/>
    </row>
    <row r="4056" spans="2:20" ht="12.75">
      <c r="B4056" s="5"/>
      <c r="T4056" s="212"/>
    </row>
    <row r="4057" spans="2:20" ht="12.75">
      <c r="B4057" s="5"/>
      <c r="T4057" s="212"/>
    </row>
    <row r="4058" spans="2:20" ht="12.75">
      <c r="B4058" s="5"/>
      <c r="T4058" s="212"/>
    </row>
    <row r="4059" spans="2:20" ht="12.75">
      <c r="B4059" s="5"/>
      <c r="T4059" s="212"/>
    </row>
    <row r="4060" spans="2:20" ht="12.75">
      <c r="B4060" s="5"/>
      <c r="T4060" s="212"/>
    </row>
    <row r="4061" spans="2:20" ht="12.75">
      <c r="B4061" s="5"/>
      <c r="T4061" s="212"/>
    </row>
    <row r="4062" spans="2:20" ht="12.75">
      <c r="B4062" s="5"/>
      <c r="T4062" s="212"/>
    </row>
    <row r="4063" spans="2:20" ht="12.75">
      <c r="B4063" s="5"/>
      <c r="T4063" s="212"/>
    </row>
    <row r="4064" spans="2:20" ht="12.75">
      <c r="B4064" s="5"/>
      <c r="T4064" s="212"/>
    </row>
    <row r="4065" spans="2:20" ht="12.75">
      <c r="B4065" s="5"/>
      <c r="T4065" s="212"/>
    </row>
    <row r="4066" spans="2:20" ht="12.75">
      <c r="B4066" s="5"/>
      <c r="T4066" s="212"/>
    </row>
    <row r="4067" spans="2:20" ht="12.75">
      <c r="B4067" s="5"/>
      <c r="T4067" s="212"/>
    </row>
    <row r="4068" spans="2:20" ht="12.75">
      <c r="B4068" s="5"/>
      <c r="T4068" s="212"/>
    </row>
    <row r="4069" spans="2:20" ht="12.75">
      <c r="B4069" s="5"/>
      <c r="T4069" s="212"/>
    </row>
    <row r="4070" spans="2:20" ht="12.75">
      <c r="B4070" s="5"/>
      <c r="T4070" s="212"/>
    </row>
    <row r="4071" spans="2:20" ht="12.75">
      <c r="B4071" s="5"/>
      <c r="T4071" s="212"/>
    </row>
    <row r="4072" spans="2:20" ht="12.75">
      <c r="B4072" s="5"/>
      <c r="T4072" s="212"/>
    </row>
    <row r="4073" spans="2:20" ht="12.75">
      <c r="B4073" s="5"/>
      <c r="T4073" s="212"/>
    </row>
    <row r="4074" spans="2:20" ht="12.75">
      <c r="B4074" s="5"/>
      <c r="T4074" s="212"/>
    </row>
    <row r="4075" spans="2:20" ht="12.75">
      <c r="B4075" s="5"/>
      <c r="T4075" s="212"/>
    </row>
    <row r="4076" spans="2:20" ht="12.75">
      <c r="B4076" s="5"/>
      <c r="T4076" s="212"/>
    </row>
    <row r="4077" spans="2:20" ht="12.75">
      <c r="B4077" s="5"/>
      <c r="T4077" s="212"/>
    </row>
    <row r="4078" spans="2:20" ht="12.75">
      <c r="B4078" s="5"/>
      <c r="T4078" s="212"/>
    </row>
    <row r="4079" spans="2:20" ht="12.75">
      <c r="B4079" s="5"/>
      <c r="T4079" s="212"/>
    </row>
    <row r="4080" spans="2:20" ht="12.75">
      <c r="B4080" s="5"/>
      <c r="T4080" s="212"/>
    </row>
    <row r="4081" spans="2:20" ht="12.75">
      <c r="B4081" s="5"/>
      <c r="T4081" s="212"/>
    </row>
    <row r="4082" spans="2:20" ht="12.75">
      <c r="B4082" s="5"/>
      <c r="T4082" s="212"/>
    </row>
    <row r="4083" spans="2:20" ht="12.75">
      <c r="B4083" s="5"/>
      <c r="T4083" s="212"/>
    </row>
    <row r="4084" spans="2:20" ht="12.75">
      <c r="B4084" s="5"/>
      <c r="T4084" s="212"/>
    </row>
    <row r="4085" spans="2:20" ht="12.75">
      <c r="B4085" s="5"/>
      <c r="T4085" s="212"/>
    </row>
    <row r="4086" spans="2:20" ht="12.75">
      <c r="B4086" s="5"/>
      <c r="T4086" s="212"/>
    </row>
    <row r="4087" spans="2:20" ht="12.75">
      <c r="B4087" s="5"/>
      <c r="T4087" s="212"/>
    </row>
    <row r="4088" spans="2:20" ht="12.75">
      <c r="B4088" s="5"/>
      <c r="T4088" s="212"/>
    </row>
    <row r="4089" spans="2:20" ht="12.75">
      <c r="B4089" s="5"/>
      <c r="T4089" s="212"/>
    </row>
    <row r="4090" spans="2:20" ht="12.75">
      <c r="B4090" s="5"/>
      <c r="T4090" s="212"/>
    </row>
    <row r="4091" spans="2:20" ht="12.75">
      <c r="B4091" s="5"/>
      <c r="T4091" s="212"/>
    </row>
    <row r="4092" spans="2:20" ht="12.75">
      <c r="B4092" s="5"/>
      <c r="T4092" s="212"/>
    </row>
    <row r="4093" spans="2:20" ht="12.75">
      <c r="B4093" s="5"/>
      <c r="T4093" s="212"/>
    </row>
    <row r="4094" spans="2:20" ht="12.75">
      <c r="B4094" s="5"/>
      <c r="T4094" s="212"/>
    </row>
    <row r="4095" spans="2:20" ht="12.75">
      <c r="B4095" s="5"/>
      <c r="T4095" s="212"/>
    </row>
    <row r="4096" spans="2:20" ht="12.75">
      <c r="B4096" s="5"/>
      <c r="T4096" s="212"/>
    </row>
    <row r="4097" spans="2:20" ht="12.75">
      <c r="B4097" s="5"/>
      <c r="T4097" s="212"/>
    </row>
    <row r="4098" spans="2:20" ht="12.75">
      <c r="B4098" s="5"/>
      <c r="T4098" s="212"/>
    </row>
    <row r="4099" spans="2:20" ht="12.75">
      <c r="B4099" s="5"/>
      <c r="T4099" s="212"/>
    </row>
    <row r="4100" spans="2:20" ht="12.75">
      <c r="B4100" s="5"/>
      <c r="T4100" s="212"/>
    </row>
    <row r="4101" spans="2:20" ht="12.75">
      <c r="B4101" s="5"/>
      <c r="T4101" s="212"/>
    </row>
    <row r="4102" spans="2:20" ht="12.75">
      <c r="B4102" s="5"/>
      <c r="T4102" s="212"/>
    </row>
    <row r="4103" spans="2:20" ht="12.75">
      <c r="B4103" s="5"/>
      <c r="T4103" s="212"/>
    </row>
    <row r="4104" spans="2:20" ht="12.75">
      <c r="B4104" s="5"/>
      <c r="T4104" s="212"/>
    </row>
    <row r="4105" spans="2:20" ht="12.75">
      <c r="B4105" s="5"/>
      <c r="T4105" s="212"/>
    </row>
    <row r="4106" spans="2:20" ht="12.75">
      <c r="B4106" s="5"/>
      <c r="T4106" s="212"/>
    </row>
    <row r="4107" spans="2:20" ht="12.75">
      <c r="B4107" s="5"/>
      <c r="T4107" s="212"/>
    </row>
    <row r="4108" spans="2:20" ht="12.75">
      <c r="B4108" s="5"/>
      <c r="T4108" s="212"/>
    </row>
    <row r="4109" spans="2:20" ht="12.75">
      <c r="B4109" s="5"/>
      <c r="T4109" s="212"/>
    </row>
    <row r="4110" spans="2:20" ht="12.75">
      <c r="B4110" s="5"/>
      <c r="T4110" s="212"/>
    </row>
    <row r="4111" spans="2:20" ht="12.75">
      <c r="B4111" s="5"/>
      <c r="T4111" s="212"/>
    </row>
    <row r="4112" spans="2:20" ht="12.75">
      <c r="B4112" s="5"/>
      <c r="T4112" s="212"/>
    </row>
    <row r="4113" spans="2:20" ht="12.75">
      <c r="B4113" s="5"/>
      <c r="T4113" s="212"/>
    </row>
    <row r="4114" spans="2:20" ht="12.75">
      <c r="B4114" s="5"/>
      <c r="T4114" s="212"/>
    </row>
    <row r="4115" spans="2:20" ht="12.75">
      <c r="B4115" s="5"/>
      <c r="T4115" s="212"/>
    </row>
    <row r="4116" spans="2:20" ht="12.75">
      <c r="B4116" s="5"/>
      <c r="T4116" s="212"/>
    </row>
    <row r="4117" spans="2:20" ht="12.75">
      <c r="B4117" s="5"/>
      <c r="T4117" s="212"/>
    </row>
    <row r="4118" spans="2:20" ht="12.75">
      <c r="B4118" s="5"/>
      <c r="T4118" s="212"/>
    </row>
    <row r="4119" spans="2:20" ht="12.75">
      <c r="B4119" s="5"/>
      <c r="T4119" s="212"/>
    </row>
    <row r="4120" spans="2:20" ht="12.75">
      <c r="B4120" s="5"/>
      <c r="T4120" s="212"/>
    </row>
    <row r="4121" spans="2:20" ht="12.75">
      <c r="B4121" s="5"/>
      <c r="T4121" s="212"/>
    </row>
    <row r="4122" spans="2:20" ht="12.75">
      <c r="B4122" s="5"/>
      <c r="T4122" s="212"/>
    </row>
    <row r="4123" spans="2:20" ht="12.75">
      <c r="B4123" s="5"/>
      <c r="T4123" s="212"/>
    </row>
    <row r="4124" spans="2:20" ht="12.75">
      <c r="B4124" s="5"/>
      <c r="T4124" s="212"/>
    </row>
    <row r="4125" spans="2:20" ht="12.75">
      <c r="B4125" s="5"/>
      <c r="T4125" s="212"/>
    </row>
    <row r="4126" spans="2:20" ht="12.75">
      <c r="B4126" s="5"/>
      <c r="T4126" s="212"/>
    </row>
    <row r="4127" spans="2:20" ht="12.75">
      <c r="B4127" s="5"/>
      <c r="T4127" s="212"/>
    </row>
    <row r="4128" spans="2:20" ht="12.75">
      <c r="B4128" s="5"/>
      <c r="T4128" s="212"/>
    </row>
    <row r="4129" spans="2:20" ht="12.75">
      <c r="B4129" s="5"/>
      <c r="T4129" s="212"/>
    </row>
    <row r="4130" spans="2:20" ht="12.75">
      <c r="B4130" s="5"/>
      <c r="T4130" s="212"/>
    </row>
    <row r="4131" spans="2:20" ht="12.75">
      <c r="B4131" s="5"/>
      <c r="T4131" s="212"/>
    </row>
    <row r="4132" spans="2:20" ht="12.75">
      <c r="B4132" s="5"/>
      <c r="T4132" s="212"/>
    </row>
    <row r="4133" spans="2:20" ht="12.75">
      <c r="B4133" s="5"/>
      <c r="T4133" s="212"/>
    </row>
    <row r="4134" spans="2:20" ht="12.75">
      <c r="B4134" s="5"/>
      <c r="T4134" s="212"/>
    </row>
    <row r="4135" spans="2:20" ht="12.75">
      <c r="B4135" s="5"/>
      <c r="T4135" s="212"/>
    </row>
    <row r="4136" spans="2:20" ht="12.75">
      <c r="B4136" s="5"/>
      <c r="T4136" s="212"/>
    </row>
    <row r="4137" spans="2:20" ht="12.75">
      <c r="B4137" s="5"/>
      <c r="T4137" s="212"/>
    </row>
    <row r="4138" spans="2:20" ht="12.75">
      <c r="B4138" s="5"/>
      <c r="T4138" s="212"/>
    </row>
    <row r="4139" spans="2:20" ht="12.75">
      <c r="B4139" s="5"/>
      <c r="T4139" s="212"/>
    </row>
    <row r="4140" spans="2:20" ht="12.75">
      <c r="B4140" s="5"/>
      <c r="T4140" s="212"/>
    </row>
    <row r="4141" spans="2:20" ht="12.75">
      <c r="B4141" s="5"/>
      <c r="T4141" s="212"/>
    </row>
    <row r="4142" spans="2:20" ht="12.75">
      <c r="B4142" s="5"/>
      <c r="T4142" s="212"/>
    </row>
    <row r="4143" spans="2:20" ht="12.75">
      <c r="B4143" s="5"/>
      <c r="T4143" s="212"/>
    </row>
    <row r="4144" spans="2:20" ht="12.75">
      <c r="B4144" s="5"/>
      <c r="T4144" s="212"/>
    </row>
    <row r="4145" spans="2:20" ht="12.75">
      <c r="B4145" s="5"/>
      <c r="T4145" s="212"/>
    </row>
    <row r="4146" spans="2:20" ht="12.75">
      <c r="B4146" s="5"/>
      <c r="T4146" s="212"/>
    </row>
    <row r="4147" spans="2:20" ht="12.75">
      <c r="B4147" s="5"/>
      <c r="T4147" s="212"/>
    </row>
    <row r="4148" spans="2:20" ht="12.75">
      <c r="B4148" s="5"/>
      <c r="T4148" s="212"/>
    </row>
    <row r="4149" spans="2:20" ht="12.75">
      <c r="B4149" s="5"/>
      <c r="T4149" s="212"/>
    </row>
    <row r="4150" spans="2:20" ht="12.75">
      <c r="B4150" s="5"/>
      <c r="T4150" s="212"/>
    </row>
    <row r="4151" spans="2:20" ht="12.75">
      <c r="B4151" s="5"/>
      <c r="T4151" s="212"/>
    </row>
    <row r="4152" spans="2:20" ht="12.75">
      <c r="B4152" s="5"/>
      <c r="T4152" s="212"/>
    </row>
    <row r="4153" spans="2:20" ht="12.75">
      <c r="B4153" s="5"/>
      <c r="T4153" s="212"/>
    </row>
    <row r="4154" spans="2:20" ht="12.75">
      <c r="B4154" s="5"/>
      <c r="T4154" s="212"/>
    </row>
    <row r="4155" spans="2:20" ht="12.75">
      <c r="B4155" s="5"/>
      <c r="T4155" s="212"/>
    </row>
    <row r="4156" spans="2:20" ht="12.75">
      <c r="B4156" s="5"/>
      <c r="T4156" s="212"/>
    </row>
    <row r="4157" spans="2:20" ht="12.75">
      <c r="B4157" s="5"/>
      <c r="T4157" s="212"/>
    </row>
    <row r="4158" spans="2:20" ht="12.75">
      <c r="B4158" s="5"/>
      <c r="T4158" s="212"/>
    </row>
    <row r="4159" spans="2:20" ht="12.75">
      <c r="B4159" s="5"/>
      <c r="T4159" s="212"/>
    </row>
    <row r="4160" spans="2:20" ht="12.75">
      <c r="B4160" s="5"/>
      <c r="T4160" s="212"/>
    </row>
    <row r="4161" spans="2:20" ht="12.75">
      <c r="B4161" s="5"/>
      <c r="T4161" s="212"/>
    </row>
    <row r="4162" spans="2:20" ht="12.75">
      <c r="B4162" s="5"/>
      <c r="T4162" s="212"/>
    </row>
    <row r="4163" spans="2:20" ht="12.75">
      <c r="B4163" s="5"/>
      <c r="T4163" s="212"/>
    </row>
    <row r="4164" spans="2:20" ht="12.75">
      <c r="B4164" s="5"/>
      <c r="T4164" s="212"/>
    </row>
    <row r="4165" spans="2:20" ht="12.75">
      <c r="B4165" s="5"/>
      <c r="T4165" s="212"/>
    </row>
    <row r="4166" spans="2:20" ht="12.75">
      <c r="B4166" s="5"/>
      <c r="T4166" s="212"/>
    </row>
    <row r="4167" spans="2:20" ht="12.75">
      <c r="B4167" s="5"/>
      <c r="T4167" s="212"/>
    </row>
    <row r="4168" spans="2:20" ht="12.75">
      <c r="B4168" s="5"/>
      <c r="T4168" s="212"/>
    </row>
    <row r="4169" spans="2:20" ht="12.75">
      <c r="B4169" s="5"/>
      <c r="T4169" s="212"/>
    </row>
    <row r="4170" spans="2:20" ht="12.75">
      <c r="B4170" s="5"/>
      <c r="T4170" s="212"/>
    </row>
    <row r="4171" spans="2:20" ht="12.75">
      <c r="B4171" s="5"/>
      <c r="T4171" s="212"/>
    </row>
    <row r="4172" spans="2:20" ht="12.75">
      <c r="B4172" s="5"/>
      <c r="T4172" s="212"/>
    </row>
    <row r="4173" spans="2:20" ht="12.75">
      <c r="B4173" s="5"/>
      <c r="T4173" s="212"/>
    </row>
    <row r="4174" spans="2:20" ht="12.75">
      <c r="B4174" s="5"/>
      <c r="T4174" s="212"/>
    </row>
    <row r="4175" spans="2:20" ht="12.75">
      <c r="B4175" s="5"/>
      <c r="T4175" s="212"/>
    </row>
    <row r="4176" spans="2:20" ht="12.75">
      <c r="B4176" s="5"/>
      <c r="T4176" s="212"/>
    </row>
    <row r="4177" spans="2:20" ht="12.75">
      <c r="B4177" s="5"/>
      <c r="T4177" s="212"/>
    </row>
    <row r="4178" spans="2:20" ht="12.75">
      <c r="B4178" s="5"/>
      <c r="T4178" s="212"/>
    </row>
    <row r="4179" spans="2:20" ht="12.75">
      <c r="B4179" s="5"/>
      <c r="T4179" s="212"/>
    </row>
    <row r="4180" spans="2:20" ht="12.75">
      <c r="B4180" s="5"/>
      <c r="T4180" s="212"/>
    </row>
    <row r="4181" spans="2:20" ht="12.75">
      <c r="B4181" s="5"/>
      <c r="T4181" s="212"/>
    </row>
    <row r="4182" spans="2:20" ht="12.75">
      <c r="B4182" s="5"/>
      <c r="T4182" s="212"/>
    </row>
    <row r="4183" spans="2:20" ht="12.75">
      <c r="B4183" s="5"/>
      <c r="T4183" s="212"/>
    </row>
    <row r="4184" spans="2:20" ht="12.75">
      <c r="B4184" s="5"/>
      <c r="T4184" s="212"/>
    </row>
    <row r="4185" spans="2:20" ht="12.75">
      <c r="B4185" s="5"/>
      <c r="T4185" s="212"/>
    </row>
    <row r="4186" spans="2:20" ht="12.75">
      <c r="B4186" s="5"/>
      <c r="T4186" s="212"/>
    </row>
    <row r="4187" spans="2:20" ht="12.75">
      <c r="B4187" s="5"/>
      <c r="T4187" s="212"/>
    </row>
    <row r="4188" spans="2:20" ht="12.75">
      <c r="B4188" s="5"/>
      <c r="T4188" s="212"/>
    </row>
    <row r="4189" spans="2:20" ht="12.75">
      <c r="B4189" s="5"/>
      <c r="T4189" s="212"/>
    </row>
    <row r="4190" spans="2:20" ht="12.75">
      <c r="B4190" s="5"/>
      <c r="T4190" s="212"/>
    </row>
    <row r="4191" spans="2:20" ht="12.75">
      <c r="B4191" s="5"/>
      <c r="T4191" s="212"/>
    </row>
    <row r="4192" spans="2:20" ht="12.75">
      <c r="B4192" s="5"/>
      <c r="T4192" s="212"/>
    </row>
    <row r="4193" spans="2:20" ht="12.75">
      <c r="B4193" s="5"/>
      <c r="T4193" s="212"/>
    </row>
    <row r="4194" spans="2:20" ht="12.75">
      <c r="B4194" s="5"/>
      <c r="T4194" s="212"/>
    </row>
    <row r="4195" spans="2:20" ht="12.75">
      <c r="B4195" s="5"/>
      <c r="T4195" s="212"/>
    </row>
    <row r="4196" spans="2:20" ht="12.75">
      <c r="B4196" s="5"/>
      <c r="T4196" s="212"/>
    </row>
    <row r="4197" spans="2:20" ht="12.75">
      <c r="B4197" s="5"/>
      <c r="T4197" s="212"/>
    </row>
    <row r="4198" spans="2:20" ht="12.75">
      <c r="B4198" s="5"/>
      <c r="T4198" s="212"/>
    </row>
    <row r="4199" spans="2:20" ht="12.75">
      <c r="B4199" s="5"/>
      <c r="T4199" s="212"/>
    </row>
    <row r="4200" spans="2:20" ht="12.75">
      <c r="B4200" s="5"/>
      <c r="T4200" s="212"/>
    </row>
    <row r="4201" spans="2:20" ht="12.75">
      <c r="B4201" s="5"/>
      <c r="T4201" s="212"/>
    </row>
    <row r="4202" spans="2:20" ht="12.75">
      <c r="B4202" s="5"/>
      <c r="T4202" s="212"/>
    </row>
    <row r="4203" spans="2:20" ht="12.75">
      <c r="B4203" s="5"/>
      <c r="T4203" s="212"/>
    </row>
    <row r="4204" spans="2:20" ht="12.75">
      <c r="B4204" s="5"/>
      <c r="T4204" s="212"/>
    </row>
    <row r="4205" spans="2:20" ht="12.75">
      <c r="B4205" s="5"/>
      <c r="T4205" s="212"/>
    </row>
    <row r="4206" spans="2:20" ht="12.75">
      <c r="B4206" s="5"/>
      <c r="T4206" s="212"/>
    </row>
    <row r="4207" spans="2:20" ht="12.75">
      <c r="B4207" s="5"/>
      <c r="T4207" s="212"/>
    </row>
    <row r="4208" spans="2:20" ht="12.75">
      <c r="B4208" s="5"/>
      <c r="T4208" s="212"/>
    </row>
    <row r="4209" spans="2:20" ht="12.75">
      <c r="B4209" s="5"/>
      <c r="T4209" s="212"/>
    </row>
    <row r="4210" spans="2:20" ht="12.75">
      <c r="B4210" s="5"/>
      <c r="T4210" s="212"/>
    </row>
    <row r="4211" spans="2:20" ht="12.75">
      <c r="B4211" s="5"/>
      <c r="T4211" s="212"/>
    </row>
    <row r="4212" spans="2:20" ht="12.75">
      <c r="B4212" s="5"/>
      <c r="T4212" s="212"/>
    </row>
    <row r="4213" spans="2:20" ht="12.75">
      <c r="B4213" s="5"/>
      <c r="T4213" s="212"/>
    </row>
    <row r="4214" spans="2:20" ht="12.75">
      <c r="B4214" s="5"/>
      <c r="T4214" s="212"/>
    </row>
    <row r="4215" spans="2:20" ht="12.75">
      <c r="B4215" s="5"/>
      <c r="T4215" s="212"/>
    </row>
    <row r="4216" spans="2:20" ht="12.75">
      <c r="B4216" s="5"/>
      <c r="T4216" s="212"/>
    </row>
    <row r="4217" spans="2:20" ht="12.75">
      <c r="B4217" s="5"/>
      <c r="T4217" s="212"/>
    </row>
    <row r="4218" spans="2:20" ht="12.75">
      <c r="B4218" s="5"/>
      <c r="T4218" s="212"/>
    </row>
    <row r="4219" spans="2:20" ht="12.75">
      <c r="B4219" s="5"/>
      <c r="T4219" s="212"/>
    </row>
    <row r="4220" spans="2:20" ht="12.75">
      <c r="B4220" s="5"/>
      <c r="T4220" s="212"/>
    </row>
    <row r="4221" spans="2:20" ht="12.75">
      <c r="B4221" s="5"/>
      <c r="T4221" s="212"/>
    </row>
    <row r="4222" spans="2:20" ht="12.75">
      <c r="B4222" s="5"/>
      <c r="T4222" s="212"/>
    </row>
    <row r="4223" spans="2:20" ht="12.75">
      <c r="B4223" s="5"/>
      <c r="T4223" s="212"/>
    </row>
    <row r="4224" spans="2:20" ht="12.75">
      <c r="B4224" s="5"/>
      <c r="T4224" s="212"/>
    </row>
    <row r="4225" spans="2:20" ht="12.75">
      <c r="B4225" s="5"/>
      <c r="T4225" s="212"/>
    </row>
    <row r="4226" spans="2:20" ht="12.75">
      <c r="B4226" s="5"/>
      <c r="T4226" s="212"/>
    </row>
    <row r="4227" spans="2:20" ht="12.75">
      <c r="B4227" s="5"/>
      <c r="T4227" s="212"/>
    </row>
    <row r="4228" spans="2:20" ht="12.75">
      <c r="B4228" s="5"/>
      <c r="T4228" s="212"/>
    </row>
    <row r="4229" spans="2:20" ht="12.75">
      <c r="B4229" s="5"/>
      <c r="T4229" s="212"/>
    </row>
    <row r="4230" spans="2:20" ht="12.75">
      <c r="B4230" s="5"/>
      <c r="T4230" s="212"/>
    </row>
    <row r="4231" spans="2:20" ht="12.75">
      <c r="B4231" s="5"/>
      <c r="T4231" s="212"/>
    </row>
    <row r="4232" spans="2:20" ht="12.75">
      <c r="B4232" s="5"/>
      <c r="T4232" s="212"/>
    </row>
    <row r="4233" spans="2:20" ht="12.75">
      <c r="B4233" s="5"/>
      <c r="T4233" s="212"/>
    </row>
    <row r="4234" spans="2:20" ht="12.75">
      <c r="B4234" s="5"/>
      <c r="T4234" s="212"/>
    </row>
    <row r="4235" spans="2:20" ht="12.75">
      <c r="B4235" s="5"/>
      <c r="T4235" s="212"/>
    </row>
    <row r="4236" spans="2:20" ht="12.75">
      <c r="B4236" s="5"/>
      <c r="T4236" s="212"/>
    </row>
    <row r="4237" spans="2:20" ht="12.75">
      <c r="B4237" s="5"/>
      <c r="T4237" s="212"/>
    </row>
    <row r="4238" spans="2:20" ht="12.75">
      <c r="B4238" s="5"/>
      <c r="T4238" s="212"/>
    </row>
    <row r="4239" spans="2:20" ht="12.75">
      <c r="B4239" s="5"/>
      <c r="T4239" s="212"/>
    </row>
    <row r="4240" spans="2:20" ht="12.75">
      <c r="B4240" s="5"/>
      <c r="T4240" s="212"/>
    </row>
    <row r="4241" spans="2:20" ht="12.75">
      <c r="B4241" s="5"/>
      <c r="T4241" s="212"/>
    </row>
    <row r="4242" spans="2:20" ht="12.75">
      <c r="B4242" s="5"/>
      <c r="T4242" s="212"/>
    </row>
    <row r="4243" spans="2:20" ht="12.75">
      <c r="B4243" s="5"/>
      <c r="T4243" s="212"/>
    </row>
    <row r="4244" spans="2:20" ht="12.75">
      <c r="B4244" s="5"/>
      <c r="T4244" s="212"/>
    </row>
    <row r="4245" spans="2:20" ht="12.75">
      <c r="B4245" s="5"/>
      <c r="T4245" s="212"/>
    </row>
    <row r="4246" spans="2:20" ht="12.75">
      <c r="B4246" s="5"/>
      <c r="T4246" s="212"/>
    </row>
    <row r="4247" spans="2:20" ht="12.75">
      <c r="B4247" s="5"/>
      <c r="T4247" s="212"/>
    </row>
    <row r="4248" spans="2:20" ht="12.75">
      <c r="B4248" s="5"/>
      <c r="T4248" s="212"/>
    </row>
    <row r="4249" spans="2:20" ht="12.75">
      <c r="B4249" s="5"/>
      <c r="T4249" s="212"/>
    </row>
    <row r="4250" spans="2:20" ht="12.75">
      <c r="B4250" s="5"/>
      <c r="T4250" s="212"/>
    </row>
    <row r="4251" spans="2:20" ht="12.75">
      <c r="B4251" s="5"/>
      <c r="T4251" s="212"/>
    </row>
    <row r="4252" spans="2:20" ht="12.75">
      <c r="B4252" s="5"/>
      <c r="T4252" s="212"/>
    </row>
    <row r="4253" spans="2:20" ht="12.75">
      <c r="B4253" s="5"/>
      <c r="T4253" s="212"/>
    </row>
    <row r="4254" spans="2:20" ht="12.75">
      <c r="B4254" s="5"/>
      <c r="T4254" s="212"/>
    </row>
    <row r="4255" spans="2:20" ht="12.75">
      <c r="B4255" s="5"/>
      <c r="T4255" s="212"/>
    </row>
    <row r="4256" spans="2:20" ht="12.75">
      <c r="B4256" s="5"/>
      <c r="T4256" s="212"/>
    </row>
    <row r="4257" spans="2:20" ht="12.75">
      <c r="B4257" s="5"/>
      <c r="T4257" s="212"/>
    </row>
    <row r="4258" spans="2:20" ht="12.75">
      <c r="B4258" s="5"/>
      <c r="T4258" s="212"/>
    </row>
    <row r="4259" spans="2:20" ht="12.75">
      <c r="B4259" s="5"/>
      <c r="T4259" s="212"/>
    </row>
    <row r="4260" spans="2:20" ht="12.75">
      <c r="B4260" s="5"/>
      <c r="T4260" s="212"/>
    </row>
    <row r="4261" spans="2:20" ht="12.75">
      <c r="B4261" s="5"/>
      <c r="T4261" s="212"/>
    </row>
    <row r="4262" spans="2:20" ht="12.75">
      <c r="B4262" s="5"/>
      <c r="T4262" s="212"/>
    </row>
    <row r="4263" spans="2:20" ht="12.75">
      <c r="B4263" s="5"/>
      <c r="T4263" s="212"/>
    </row>
    <row r="4264" spans="2:20" ht="12.75">
      <c r="B4264" s="5"/>
      <c r="T4264" s="212"/>
    </row>
    <row r="4265" spans="2:20" ht="12.75">
      <c r="B4265" s="5"/>
      <c r="T4265" s="212"/>
    </row>
    <row r="4266" spans="2:20" ht="12.75">
      <c r="B4266" s="5"/>
      <c r="T4266" s="212"/>
    </row>
    <row r="4267" spans="2:20" ht="12.75">
      <c r="B4267" s="5"/>
      <c r="T4267" s="212"/>
    </row>
    <row r="4268" spans="2:20" ht="12.75">
      <c r="B4268" s="5"/>
      <c r="T4268" s="212"/>
    </row>
    <row r="4269" spans="2:20" ht="12.75">
      <c r="B4269" s="5"/>
      <c r="T4269" s="212"/>
    </row>
    <row r="4270" spans="2:20" ht="12.75">
      <c r="B4270" s="5"/>
      <c r="T4270" s="212"/>
    </row>
    <row r="4271" spans="2:20" ht="12.75">
      <c r="B4271" s="5"/>
      <c r="T4271" s="212"/>
    </row>
    <row r="4272" spans="2:20" ht="12.75">
      <c r="B4272" s="5"/>
      <c r="T4272" s="212"/>
    </row>
    <row r="4273" spans="2:20" ht="12.75">
      <c r="B4273" s="5"/>
      <c r="T4273" s="212"/>
    </row>
    <row r="4274" spans="2:20" ht="12.75">
      <c r="B4274" s="5"/>
      <c r="T4274" s="212"/>
    </row>
    <row r="4275" spans="2:20" ht="12.75">
      <c r="B4275" s="5"/>
      <c r="T4275" s="212"/>
    </row>
    <row r="4276" spans="2:20" ht="12.75">
      <c r="B4276" s="5"/>
      <c r="T4276" s="212"/>
    </row>
    <row r="4277" spans="2:20" ht="12.75">
      <c r="B4277" s="5"/>
      <c r="T4277" s="212"/>
    </row>
    <row r="4278" spans="2:20" ht="12.75">
      <c r="B4278" s="5"/>
      <c r="T4278" s="212"/>
    </row>
    <row r="4279" spans="2:20" ht="12.75">
      <c r="B4279" s="5"/>
      <c r="T4279" s="212"/>
    </row>
    <row r="4280" spans="2:20" ht="12.75">
      <c r="B4280" s="5"/>
      <c r="T4280" s="212"/>
    </row>
    <row r="4281" spans="2:20" ht="12.75">
      <c r="B4281" s="5"/>
      <c r="T4281" s="212"/>
    </row>
    <row r="4282" spans="2:20" ht="12.75">
      <c r="B4282" s="5"/>
      <c r="T4282" s="212"/>
    </row>
    <row r="4283" spans="2:20" ht="12.75">
      <c r="B4283" s="5"/>
      <c r="T4283" s="212"/>
    </row>
    <row r="4284" spans="2:20" ht="12.75">
      <c r="B4284" s="5"/>
      <c r="T4284" s="212"/>
    </row>
    <row r="4285" spans="2:20" ht="12.75">
      <c r="B4285" s="5"/>
      <c r="T4285" s="212"/>
    </row>
    <row r="4286" spans="2:20" ht="12.75">
      <c r="B4286" s="5"/>
      <c r="T4286" s="212"/>
    </row>
    <row r="4287" spans="2:20" ht="12.75">
      <c r="B4287" s="5"/>
      <c r="T4287" s="212"/>
    </row>
    <row r="4288" spans="2:20" ht="12.75">
      <c r="B4288" s="5"/>
      <c r="T4288" s="212"/>
    </row>
    <row r="4289" spans="2:20" ht="12.75">
      <c r="B4289" s="5"/>
      <c r="T4289" s="212"/>
    </row>
    <row r="4290" spans="2:20" ht="12.75">
      <c r="B4290" s="5"/>
      <c r="T4290" s="212"/>
    </row>
    <row r="4291" spans="2:20" ht="12.75">
      <c r="B4291" s="5"/>
      <c r="T4291" s="212"/>
    </row>
    <row r="4292" spans="2:20" ht="12.75">
      <c r="B4292" s="5"/>
      <c r="T4292" s="212"/>
    </row>
    <row r="4293" spans="2:20" ht="12.75">
      <c r="B4293" s="5"/>
      <c r="T4293" s="212"/>
    </row>
    <row r="4294" spans="2:20" ht="12.75">
      <c r="B4294" s="5"/>
      <c r="T4294" s="212"/>
    </row>
    <row r="4295" spans="2:20" ht="12.75">
      <c r="B4295" s="5"/>
      <c r="T4295" s="212"/>
    </row>
    <row r="4296" spans="2:20" ht="12.75">
      <c r="B4296" s="5"/>
      <c r="T4296" s="212"/>
    </row>
    <row r="4297" spans="2:20" ht="12.75">
      <c r="B4297" s="5"/>
      <c r="T4297" s="212"/>
    </row>
    <row r="4298" spans="2:20" ht="12.75">
      <c r="B4298" s="5"/>
      <c r="T4298" s="212"/>
    </row>
    <row r="4299" spans="2:20" ht="12.75">
      <c r="B4299" s="5"/>
      <c r="T4299" s="212"/>
    </row>
    <row r="4300" spans="2:20" ht="12.75">
      <c r="B4300" s="5"/>
      <c r="T4300" s="212"/>
    </row>
    <row r="4301" spans="2:20" ht="12.75">
      <c r="B4301" s="5"/>
      <c r="T4301" s="212"/>
    </row>
    <row r="4302" spans="2:20" ht="12.75">
      <c r="B4302" s="5"/>
      <c r="T4302" s="212"/>
    </row>
    <row r="4303" spans="2:20" ht="12.75">
      <c r="B4303" s="5"/>
      <c r="T4303" s="212"/>
    </row>
    <row r="4304" spans="2:20" ht="12.75">
      <c r="B4304" s="5"/>
      <c r="T4304" s="212"/>
    </row>
    <row r="4305" spans="2:20" ht="12.75">
      <c r="B4305" s="5"/>
      <c r="T4305" s="212"/>
    </row>
    <row r="4306" spans="2:20" ht="12.75">
      <c r="B4306" s="5"/>
      <c r="T4306" s="212"/>
    </row>
    <row r="4307" spans="2:20" ht="12.75">
      <c r="B4307" s="5"/>
      <c r="T4307" s="212"/>
    </row>
    <row r="4308" spans="2:20" ht="12.75">
      <c r="B4308" s="5"/>
      <c r="T4308" s="212"/>
    </row>
    <row r="4309" spans="2:20" ht="12.75">
      <c r="B4309" s="5"/>
      <c r="T4309" s="212"/>
    </row>
    <row r="4310" spans="2:20" ht="12.75">
      <c r="B4310" s="5"/>
      <c r="T4310" s="212"/>
    </row>
    <row r="4311" spans="2:20" ht="12.75">
      <c r="B4311" s="5"/>
      <c r="T4311" s="212"/>
    </row>
    <row r="4312" spans="2:20" ht="12.75">
      <c r="B4312" s="5"/>
      <c r="T4312" s="212"/>
    </row>
    <row r="4313" spans="2:20" ht="12.75">
      <c r="B4313" s="5"/>
      <c r="T4313" s="212"/>
    </row>
    <row r="4314" spans="2:20" ht="12.75">
      <c r="B4314" s="5"/>
      <c r="T4314" s="212"/>
    </row>
    <row r="4315" spans="2:20" ht="12.75">
      <c r="B4315" s="5"/>
      <c r="T4315" s="212"/>
    </row>
    <row r="4316" spans="2:20" ht="12.75">
      <c r="B4316" s="5"/>
      <c r="T4316" s="212"/>
    </row>
    <row r="4317" spans="2:20" ht="12.75">
      <c r="B4317" s="5"/>
      <c r="T4317" s="212"/>
    </row>
    <row r="4318" spans="2:20" ht="12.75">
      <c r="B4318" s="5"/>
      <c r="T4318" s="212"/>
    </row>
    <row r="4319" spans="2:20" ht="12.75">
      <c r="B4319" s="5"/>
      <c r="T4319" s="212"/>
    </row>
    <row r="4320" spans="2:20" ht="12.75">
      <c r="B4320" s="5"/>
      <c r="T4320" s="212"/>
    </row>
    <row r="4321" spans="2:20" ht="12.75">
      <c r="B4321" s="5"/>
      <c r="T4321" s="212"/>
    </row>
    <row r="4322" spans="2:20" ht="12.75">
      <c r="B4322" s="5"/>
      <c r="T4322" s="212"/>
    </row>
    <row r="4323" spans="2:20" ht="12.75">
      <c r="B4323" s="5"/>
      <c r="T4323" s="212"/>
    </row>
    <row r="4324" spans="2:20" ht="12.75">
      <c r="B4324" s="5"/>
      <c r="T4324" s="212"/>
    </row>
    <row r="4325" spans="2:20" ht="12.75">
      <c r="B4325" s="5"/>
      <c r="T4325" s="212"/>
    </row>
    <row r="4326" spans="2:20" ht="12.75">
      <c r="B4326" s="5"/>
      <c r="T4326" s="212"/>
    </row>
    <row r="4327" spans="2:20" ht="12.75">
      <c r="B4327" s="5"/>
      <c r="T4327" s="212"/>
    </row>
    <row r="4328" spans="2:20" ht="12.75">
      <c r="B4328" s="5"/>
      <c r="T4328" s="212"/>
    </row>
    <row r="4329" spans="2:20" ht="12.75">
      <c r="B4329" s="5"/>
      <c r="T4329" s="212"/>
    </row>
    <row r="4330" spans="2:20" ht="12.75">
      <c r="B4330" s="5"/>
      <c r="T4330" s="212"/>
    </row>
    <row r="4331" spans="2:20" ht="12.75">
      <c r="B4331" s="5"/>
      <c r="T4331" s="212"/>
    </row>
    <row r="4332" spans="2:20" ht="12.75">
      <c r="B4332" s="5"/>
      <c r="T4332" s="212"/>
    </row>
    <row r="4333" spans="2:20" ht="12.75">
      <c r="B4333" s="5"/>
      <c r="T4333" s="212"/>
    </row>
    <row r="4334" spans="2:20" ht="12.75">
      <c r="B4334" s="5"/>
      <c r="T4334" s="212"/>
    </row>
    <row r="4335" spans="2:20" ht="12.75">
      <c r="B4335" s="5"/>
      <c r="T4335" s="212"/>
    </row>
    <row r="4336" spans="2:20" ht="12.75">
      <c r="B4336" s="5"/>
      <c r="T4336" s="212"/>
    </row>
    <row r="4337" spans="2:20" ht="12.75">
      <c r="B4337" s="5"/>
      <c r="T4337" s="212"/>
    </row>
    <row r="4338" spans="2:20" ht="12.75">
      <c r="B4338" s="5"/>
      <c r="T4338" s="212"/>
    </row>
    <row r="4339" spans="2:20" ht="12.75">
      <c r="B4339" s="5"/>
      <c r="T4339" s="212"/>
    </row>
    <row r="4340" spans="2:20" ht="12.75">
      <c r="B4340" s="5"/>
      <c r="T4340" s="212"/>
    </row>
    <row r="4341" spans="2:20" ht="12.75">
      <c r="B4341" s="5"/>
      <c r="T4341" s="212"/>
    </row>
    <row r="4342" spans="2:20" ht="12.75">
      <c r="B4342" s="5"/>
      <c r="T4342" s="212"/>
    </row>
    <row r="4343" spans="2:20" ht="12.75">
      <c r="B4343" s="5"/>
      <c r="T4343" s="212"/>
    </row>
    <row r="4344" spans="2:20" ht="12.75">
      <c r="B4344" s="5"/>
      <c r="T4344" s="212"/>
    </row>
    <row r="4345" spans="2:20" ht="12.75">
      <c r="B4345" s="5"/>
      <c r="T4345" s="212"/>
    </row>
    <row r="4346" spans="2:20" ht="12.75">
      <c r="B4346" s="5"/>
      <c r="T4346" s="212"/>
    </row>
    <row r="4347" spans="2:20" ht="12.75">
      <c r="B4347" s="5"/>
      <c r="T4347" s="212"/>
    </row>
    <row r="4348" spans="2:20" ht="12.75">
      <c r="B4348" s="5"/>
      <c r="T4348" s="212"/>
    </row>
    <row r="4349" spans="2:20" ht="12.75">
      <c r="B4349" s="5"/>
      <c r="T4349" s="212"/>
    </row>
    <row r="4350" spans="2:20" ht="12.75">
      <c r="B4350" s="5"/>
      <c r="T4350" s="212"/>
    </row>
    <row r="4351" spans="2:20" ht="12.75">
      <c r="B4351" s="5"/>
      <c r="T4351" s="212"/>
    </row>
    <row r="4352" spans="2:20" ht="12.75">
      <c r="B4352" s="5"/>
      <c r="T4352" s="212"/>
    </row>
    <row r="4353" spans="2:20" ht="12.75">
      <c r="B4353" s="5"/>
      <c r="T4353" s="212"/>
    </row>
    <row r="4354" spans="2:20" ht="12.75">
      <c r="B4354" s="5"/>
      <c r="T4354" s="212"/>
    </row>
    <row r="4355" spans="2:20" ht="12.75">
      <c r="B4355" s="5"/>
      <c r="T4355" s="212"/>
    </row>
    <row r="4356" spans="2:20" ht="12.75">
      <c r="B4356" s="5"/>
      <c r="T4356" s="212"/>
    </row>
    <row r="4357" spans="2:20" ht="12.75">
      <c r="B4357" s="5"/>
      <c r="T4357" s="212"/>
    </row>
    <row r="4358" spans="2:20" ht="12.75">
      <c r="B4358" s="5"/>
      <c r="T4358" s="212"/>
    </row>
    <row r="4359" spans="2:20" ht="12.75">
      <c r="B4359" s="5"/>
      <c r="T4359" s="212"/>
    </row>
    <row r="4360" spans="2:20" ht="12.75">
      <c r="B4360" s="5"/>
      <c r="T4360" s="212"/>
    </row>
    <row r="4361" spans="2:20" ht="12.75">
      <c r="B4361" s="5"/>
      <c r="T4361" s="212"/>
    </row>
    <row r="4362" spans="2:20" ht="12.75">
      <c r="B4362" s="5"/>
      <c r="T4362" s="212"/>
    </row>
    <row r="4363" spans="2:20" ht="12.75">
      <c r="B4363" s="5"/>
      <c r="T4363" s="212"/>
    </row>
    <row r="4364" spans="2:20" ht="12.75">
      <c r="B4364" s="5"/>
      <c r="T4364" s="212"/>
    </row>
    <row r="4365" spans="2:20" ht="12.75">
      <c r="B4365" s="5"/>
      <c r="T4365" s="212"/>
    </row>
    <row r="4366" spans="2:20" ht="12.75">
      <c r="B4366" s="5"/>
      <c r="T4366" s="212"/>
    </row>
    <row r="4367" spans="2:20" ht="12.75">
      <c r="B4367" s="5"/>
      <c r="T4367" s="212"/>
    </row>
    <row r="4368" spans="2:20" ht="12.75">
      <c r="B4368" s="5"/>
      <c r="T4368" s="212"/>
    </row>
    <row r="4369" spans="2:20" ht="12.75">
      <c r="B4369" s="5"/>
      <c r="T4369" s="212"/>
    </row>
    <row r="4370" spans="2:20" ht="12.75">
      <c r="B4370" s="5"/>
      <c r="T4370" s="212"/>
    </row>
    <row r="4371" spans="2:20" ht="12.75">
      <c r="B4371" s="5"/>
      <c r="T4371" s="212"/>
    </row>
    <row r="4372" spans="2:20" ht="12.75">
      <c r="B4372" s="5"/>
      <c r="T4372" s="212"/>
    </row>
    <row r="4373" spans="2:20" ht="12.75">
      <c r="B4373" s="5"/>
      <c r="T4373" s="212"/>
    </row>
    <row r="4374" spans="2:20" ht="12.75">
      <c r="B4374" s="5"/>
      <c r="T4374" s="212"/>
    </row>
    <row r="4375" spans="2:20" ht="12.75">
      <c r="B4375" s="5"/>
      <c r="T4375" s="212"/>
    </row>
    <row r="4376" spans="2:20" ht="12.75">
      <c r="B4376" s="5"/>
      <c r="T4376" s="212"/>
    </row>
    <row r="4377" spans="2:20" ht="12.75">
      <c r="B4377" s="5"/>
      <c r="T4377" s="212"/>
    </row>
    <row r="4378" spans="2:20" ht="12.75">
      <c r="B4378" s="5"/>
      <c r="T4378" s="212"/>
    </row>
    <row r="4379" spans="2:20" ht="12.75">
      <c r="B4379" s="5"/>
      <c r="T4379" s="212"/>
    </row>
    <row r="4380" spans="2:20" ht="12.75">
      <c r="B4380" s="5"/>
      <c r="T4380" s="212"/>
    </row>
    <row r="4381" spans="2:20" ht="12.75">
      <c r="B4381" s="5"/>
      <c r="T4381" s="212"/>
    </row>
    <row r="4382" spans="2:20" ht="12.75">
      <c r="B4382" s="5"/>
      <c r="T4382" s="212"/>
    </row>
    <row r="4383" spans="2:20" ht="12.75">
      <c r="B4383" s="5"/>
      <c r="T4383" s="212"/>
    </row>
    <row r="4384" spans="2:20" ht="12.75">
      <c r="B4384" s="5"/>
      <c r="T4384" s="212"/>
    </row>
    <row r="4385" spans="2:20" ht="12.75">
      <c r="B4385" s="5"/>
      <c r="T4385" s="212"/>
    </row>
    <row r="4386" spans="2:20" ht="12.75">
      <c r="B4386" s="5"/>
      <c r="T4386" s="212"/>
    </row>
    <row r="4387" spans="2:20" ht="12.75">
      <c r="B4387" s="5"/>
      <c r="T4387" s="212"/>
    </row>
    <row r="4388" spans="2:20" ht="12.75">
      <c r="B4388" s="5"/>
      <c r="T4388" s="212"/>
    </row>
    <row r="4389" spans="2:20" ht="12.75">
      <c r="B4389" s="5"/>
      <c r="T4389" s="212"/>
    </row>
    <row r="4390" spans="2:20" ht="12.75">
      <c r="B4390" s="5"/>
      <c r="T4390" s="212"/>
    </row>
    <row r="4391" spans="2:20" ht="12.75">
      <c r="B4391" s="5"/>
      <c r="T4391" s="212"/>
    </row>
    <row r="4392" spans="2:20" ht="12.75">
      <c r="B4392" s="5"/>
      <c r="T4392" s="212"/>
    </row>
    <row r="4393" spans="2:20" ht="12.75">
      <c r="B4393" s="5"/>
      <c r="T4393" s="212"/>
    </row>
    <row r="4394" spans="2:20" ht="12.75">
      <c r="B4394" s="5"/>
      <c r="T4394" s="212"/>
    </row>
    <row r="4395" spans="2:20" ht="12.75">
      <c r="B4395" s="5"/>
      <c r="T4395" s="212"/>
    </row>
    <row r="4396" spans="2:20" ht="12.75">
      <c r="B4396" s="5"/>
      <c r="T4396" s="212"/>
    </row>
    <row r="4397" spans="2:20" ht="12.75">
      <c r="B4397" s="5"/>
      <c r="T4397" s="212"/>
    </row>
    <row r="4398" spans="2:20" ht="12.75">
      <c r="B4398" s="5"/>
      <c r="T4398" s="212"/>
    </row>
    <row r="4399" spans="2:20" ht="12.75">
      <c r="B4399" s="5"/>
      <c r="T4399" s="212"/>
    </row>
    <row r="4400" spans="2:20" ht="12.75">
      <c r="B4400" s="5"/>
      <c r="T4400" s="212"/>
    </row>
    <row r="4401" spans="2:20" ht="12.75">
      <c r="B4401" s="5"/>
      <c r="T4401" s="212"/>
    </row>
    <row r="4402" spans="2:20" ht="12.75">
      <c r="B4402" s="5"/>
      <c r="T4402" s="212"/>
    </row>
    <row r="4403" spans="2:20" ht="12.75">
      <c r="B4403" s="5"/>
      <c r="T4403" s="212"/>
    </row>
    <row r="4404" spans="2:20" ht="12.75">
      <c r="B4404" s="5"/>
      <c r="T4404" s="212"/>
    </row>
    <row r="4405" spans="2:20" ht="12.75">
      <c r="B4405" s="5"/>
      <c r="T4405" s="212"/>
    </row>
    <row r="4406" spans="2:20" ht="12.75">
      <c r="B4406" s="5"/>
      <c r="T4406" s="212"/>
    </row>
    <row r="4407" spans="2:20" ht="12.75">
      <c r="B4407" s="5"/>
      <c r="T4407" s="212"/>
    </row>
    <row r="4408" spans="2:20" ht="12.75">
      <c r="B4408" s="5"/>
      <c r="T4408" s="212"/>
    </row>
    <row r="4409" spans="2:20" ht="12.75">
      <c r="B4409" s="5"/>
      <c r="T4409" s="212"/>
    </row>
    <row r="4410" spans="2:20" ht="12.75">
      <c r="B4410" s="5"/>
      <c r="T4410" s="212"/>
    </row>
    <row r="4411" spans="2:20" ht="12.75">
      <c r="B4411" s="5"/>
      <c r="T4411" s="212"/>
    </row>
    <row r="4412" spans="2:20" ht="12.75">
      <c r="B4412" s="5"/>
      <c r="T4412" s="212"/>
    </row>
    <row r="4413" spans="2:20" ht="12.75">
      <c r="B4413" s="5"/>
      <c r="T4413" s="212"/>
    </row>
    <row r="4414" spans="2:20" ht="12.75">
      <c r="B4414" s="5"/>
      <c r="T4414" s="212"/>
    </row>
    <row r="4415" spans="2:20" ht="12.75">
      <c r="B4415" s="5"/>
      <c r="T4415" s="212"/>
    </row>
    <row r="4416" spans="2:20" ht="12.75">
      <c r="B4416" s="5"/>
      <c r="T4416" s="212"/>
    </row>
    <row r="4417" spans="2:20" ht="12.75">
      <c r="B4417" s="5"/>
      <c r="T4417" s="212"/>
    </row>
    <row r="4418" spans="2:20" ht="12.75">
      <c r="B4418" s="5"/>
      <c r="T4418" s="212"/>
    </row>
    <row r="4419" spans="2:20" ht="12.75">
      <c r="B4419" s="5"/>
      <c r="T4419" s="212"/>
    </row>
    <row r="4420" spans="2:20" ht="12.75">
      <c r="B4420" s="5"/>
      <c r="T4420" s="212"/>
    </row>
    <row r="4421" spans="2:20" ht="12.75">
      <c r="B4421" s="5"/>
      <c r="T4421" s="212"/>
    </row>
    <row r="4422" spans="2:20" ht="12.75">
      <c r="B4422" s="5"/>
      <c r="T4422" s="212"/>
    </row>
    <row r="4423" spans="2:20" ht="12.75">
      <c r="B4423" s="5"/>
      <c r="T4423" s="212"/>
    </row>
    <row r="4424" spans="2:20" ht="12.75">
      <c r="B4424" s="5"/>
      <c r="T4424" s="212"/>
    </row>
    <row r="4425" spans="2:20" ht="12.75">
      <c r="B4425" s="5"/>
      <c r="T4425" s="212"/>
    </row>
    <row r="4426" spans="2:20" ht="12.75">
      <c r="B4426" s="5"/>
      <c r="T4426" s="212"/>
    </row>
    <row r="4427" spans="2:20" ht="12.75">
      <c r="B4427" s="5"/>
      <c r="T4427" s="212"/>
    </row>
    <row r="4428" spans="2:20" ht="12.75">
      <c r="B4428" s="5"/>
      <c r="T4428" s="212"/>
    </row>
    <row r="4429" spans="2:20" ht="12.75">
      <c r="B4429" s="5"/>
      <c r="T4429" s="212"/>
    </row>
    <row r="4430" spans="2:20" ht="12.75">
      <c r="B4430" s="5"/>
      <c r="T4430" s="212"/>
    </row>
    <row r="4431" spans="2:20" ht="12.75">
      <c r="B4431" s="5"/>
      <c r="T4431" s="212"/>
    </row>
    <row r="4432" spans="2:20" ht="12.75">
      <c r="B4432" s="5"/>
      <c r="T4432" s="212"/>
    </row>
    <row r="4433" spans="2:20" ht="12.75">
      <c r="B4433" s="5"/>
      <c r="T4433" s="212"/>
    </row>
    <row r="4434" spans="2:20" ht="12.75">
      <c r="B4434" s="5"/>
      <c r="T4434" s="212"/>
    </row>
    <row r="4435" spans="2:20" ht="12.75">
      <c r="B4435" s="5"/>
      <c r="T4435" s="212"/>
    </row>
    <row r="4436" spans="2:20" ht="12.75">
      <c r="B4436" s="5"/>
      <c r="T4436" s="212"/>
    </row>
    <row r="4437" spans="2:20" ht="12.75">
      <c r="B4437" s="5"/>
      <c r="T4437" s="212"/>
    </row>
    <row r="4438" spans="2:20" ht="12.75">
      <c r="B4438" s="5"/>
      <c r="T4438" s="212"/>
    </row>
    <row r="4439" spans="2:20" ht="12.75">
      <c r="B4439" s="5"/>
      <c r="T4439" s="212"/>
    </row>
    <row r="4440" spans="2:20" ht="12.75">
      <c r="B4440" s="5"/>
      <c r="T4440" s="212"/>
    </row>
    <row r="4441" spans="2:20" ht="12.75">
      <c r="B4441" s="5"/>
      <c r="T4441" s="212"/>
    </row>
    <row r="4442" spans="2:20" ht="12.75">
      <c r="B4442" s="5"/>
      <c r="T4442" s="212"/>
    </row>
    <row r="4443" spans="2:20" ht="12.75">
      <c r="B4443" s="5"/>
      <c r="T4443" s="212"/>
    </row>
    <row r="4444" spans="2:20" ht="12.75">
      <c r="B4444" s="5"/>
      <c r="T4444" s="212"/>
    </row>
    <row r="4445" spans="2:20" ht="12.75">
      <c r="B4445" s="5"/>
      <c r="T4445" s="212"/>
    </row>
    <row r="4446" spans="2:20" ht="12.75">
      <c r="B4446" s="5"/>
      <c r="T4446" s="212"/>
    </row>
    <row r="4447" spans="2:20" ht="12.75">
      <c r="B4447" s="5"/>
      <c r="T4447" s="212"/>
    </row>
    <row r="4448" spans="2:20" ht="12.75">
      <c r="B4448" s="5"/>
      <c r="T4448" s="212"/>
    </row>
    <row r="4449" spans="2:20" ht="12.75">
      <c r="B4449" s="5"/>
      <c r="T4449" s="212"/>
    </row>
    <row r="4450" spans="2:20" ht="12.75">
      <c r="B4450" s="5"/>
      <c r="T4450" s="212"/>
    </row>
    <row r="4451" spans="2:20" ht="12.75">
      <c r="B4451" s="5"/>
      <c r="T4451" s="212"/>
    </row>
    <row r="4452" spans="2:20" ht="12.75">
      <c r="B4452" s="5"/>
      <c r="T4452" s="212"/>
    </row>
    <row r="4453" spans="2:20" ht="12.75">
      <c r="B4453" s="5"/>
      <c r="T4453" s="212"/>
    </row>
    <row r="4454" spans="2:20" ht="12.75">
      <c r="B4454" s="5"/>
      <c r="T4454" s="212"/>
    </row>
    <row r="4455" spans="2:20" ht="12.75">
      <c r="B4455" s="5"/>
      <c r="T4455" s="212"/>
    </row>
    <row r="4456" spans="2:20" ht="12.75">
      <c r="B4456" s="5"/>
      <c r="T4456" s="212"/>
    </row>
    <row r="4457" spans="2:20" ht="12.75">
      <c r="B4457" s="5"/>
      <c r="T4457" s="212"/>
    </row>
    <row r="4458" spans="2:20" ht="12.75">
      <c r="B4458" s="5"/>
      <c r="T4458" s="212"/>
    </row>
    <row r="4459" spans="2:20" ht="12.75">
      <c r="B4459" s="5"/>
      <c r="T4459" s="212"/>
    </row>
    <row r="4460" spans="2:20" ht="12.75">
      <c r="B4460" s="5"/>
      <c r="T4460" s="212"/>
    </row>
    <row r="4461" spans="2:20" ht="12.75">
      <c r="B4461" s="5"/>
      <c r="T4461" s="212"/>
    </row>
    <row r="4462" spans="2:20" ht="12.75">
      <c r="B4462" s="5"/>
      <c r="T4462" s="212"/>
    </row>
    <row r="4463" spans="2:20" ht="12.75">
      <c r="B4463" s="5"/>
      <c r="T4463" s="212"/>
    </row>
    <row r="4464" spans="2:20" ht="12.75">
      <c r="B4464" s="5"/>
      <c r="T4464" s="212"/>
    </row>
    <row r="4465" spans="2:20" ht="12.75">
      <c r="B4465" s="5"/>
      <c r="T4465" s="212"/>
    </row>
    <row r="4466" spans="2:20" ht="12.75">
      <c r="B4466" s="5"/>
      <c r="T4466" s="212"/>
    </row>
    <row r="4467" spans="2:20" ht="12.75">
      <c r="B4467" s="5"/>
      <c r="T4467" s="212"/>
    </row>
    <row r="4468" spans="2:20" ht="12.75">
      <c r="B4468" s="5"/>
      <c r="T4468" s="212"/>
    </row>
    <row r="4469" spans="2:20" ht="12.75">
      <c r="B4469" s="5"/>
      <c r="T4469" s="212"/>
    </row>
    <row r="4470" spans="2:20" ht="12.75">
      <c r="B4470" s="5"/>
      <c r="T4470" s="212"/>
    </row>
    <row r="4471" spans="2:20" ht="12.75">
      <c r="B4471" s="5"/>
      <c r="T4471" s="212"/>
    </row>
    <row r="4472" spans="2:20" ht="12.75">
      <c r="B4472" s="5"/>
      <c r="T4472" s="212"/>
    </row>
    <row r="4473" spans="2:20" ht="12.75">
      <c r="B4473" s="5"/>
      <c r="T4473" s="212"/>
    </row>
    <row r="4474" spans="2:20" ht="12.75">
      <c r="B4474" s="5"/>
      <c r="T4474" s="212"/>
    </row>
    <row r="4475" spans="2:20" ht="12.75">
      <c r="B4475" s="5"/>
      <c r="T4475" s="212"/>
    </row>
    <row r="4476" spans="2:20" ht="12.75">
      <c r="B4476" s="5"/>
      <c r="T4476" s="212"/>
    </row>
    <row r="4477" spans="2:20" ht="12.75">
      <c r="B4477" s="5"/>
      <c r="T4477" s="212"/>
    </row>
    <row r="4478" spans="2:20" ht="12.75">
      <c r="B4478" s="5"/>
      <c r="T4478" s="212"/>
    </row>
    <row r="4479" spans="2:20" ht="12.75">
      <c r="B4479" s="5"/>
      <c r="T4479" s="212"/>
    </row>
    <row r="4480" spans="2:20" ht="12.75">
      <c r="B4480" s="5"/>
      <c r="T4480" s="212"/>
    </row>
    <row r="4481" spans="2:20" ht="12.75">
      <c r="B4481" s="5"/>
      <c r="T4481" s="212"/>
    </row>
    <row r="4482" spans="2:20" ht="12.75">
      <c r="B4482" s="5"/>
      <c r="T4482" s="212"/>
    </row>
    <row r="4483" spans="2:20" ht="12.75">
      <c r="B4483" s="5"/>
      <c r="T4483" s="212"/>
    </row>
    <row r="4484" spans="2:20" ht="12.75">
      <c r="B4484" s="5"/>
      <c r="T4484" s="212"/>
    </row>
    <row r="4485" spans="2:20" ht="12.75">
      <c r="B4485" s="5"/>
      <c r="T4485" s="212"/>
    </row>
    <row r="4486" spans="2:20" ht="12.75">
      <c r="B4486" s="5"/>
      <c r="T4486" s="212"/>
    </row>
    <row r="4487" spans="2:20" ht="12.75">
      <c r="B4487" s="5"/>
      <c r="T4487" s="212"/>
    </row>
    <row r="4488" spans="2:20" ht="12.75">
      <c r="B4488" s="5"/>
      <c r="T4488" s="212"/>
    </row>
    <row r="4489" spans="2:20" ht="12.75">
      <c r="B4489" s="5"/>
      <c r="T4489" s="212"/>
    </row>
    <row r="4490" spans="2:20" ht="12.75">
      <c r="B4490" s="5"/>
      <c r="T4490" s="212"/>
    </row>
    <row r="4491" spans="2:20" ht="12.75">
      <c r="B4491" s="5"/>
      <c r="T4491" s="212"/>
    </row>
    <row r="4492" spans="2:20" ht="12.75">
      <c r="B4492" s="5"/>
      <c r="T4492" s="212"/>
    </row>
    <row r="4493" spans="2:20" ht="12.75">
      <c r="B4493" s="5"/>
      <c r="T4493" s="212"/>
    </row>
    <row r="4494" spans="2:20" ht="12.75">
      <c r="B4494" s="5"/>
      <c r="T4494" s="212"/>
    </row>
    <row r="4495" spans="2:20" ht="12.75">
      <c r="B4495" s="5"/>
      <c r="T4495" s="212"/>
    </row>
    <row r="4496" spans="2:20" ht="12.75">
      <c r="B4496" s="5"/>
      <c r="T4496" s="212"/>
    </row>
    <row r="4497" spans="2:20" ht="12.75">
      <c r="B4497" s="5"/>
      <c r="T4497" s="212"/>
    </row>
    <row r="4498" spans="2:20" ht="12.75">
      <c r="B4498" s="5"/>
      <c r="T4498" s="212"/>
    </row>
    <row r="4499" spans="2:20" ht="12.75">
      <c r="B4499" s="5"/>
      <c r="T4499" s="212"/>
    </row>
    <row r="4500" spans="2:20" ht="12.75">
      <c r="B4500" s="5"/>
      <c r="T4500" s="212"/>
    </row>
    <row r="4501" spans="2:20" ht="12.75">
      <c r="B4501" s="5"/>
      <c r="T4501" s="212"/>
    </row>
    <row r="4502" spans="2:20" ht="12.75">
      <c r="B4502" s="5"/>
      <c r="T4502" s="212"/>
    </row>
    <row r="4503" spans="2:20" ht="12.75">
      <c r="B4503" s="5"/>
      <c r="T4503" s="212"/>
    </row>
    <row r="4504" spans="2:20" ht="12.75">
      <c r="B4504" s="5"/>
      <c r="T4504" s="212"/>
    </row>
    <row r="4505" spans="2:20" ht="12.75">
      <c r="B4505" s="5"/>
      <c r="T4505" s="212"/>
    </row>
    <row r="4506" spans="2:20" ht="12.75">
      <c r="B4506" s="5"/>
      <c r="T4506" s="212"/>
    </row>
    <row r="4507" spans="2:20" ht="12.75">
      <c r="B4507" s="5"/>
      <c r="T4507" s="212"/>
    </row>
    <row r="4508" spans="2:20" ht="12.75">
      <c r="B4508" s="5"/>
      <c r="T4508" s="212"/>
    </row>
    <row r="4509" spans="2:20" ht="12.75">
      <c r="B4509" s="5"/>
      <c r="T4509" s="212"/>
    </row>
    <row r="4510" spans="2:20" ht="12.75">
      <c r="B4510" s="5"/>
      <c r="T4510" s="212"/>
    </row>
    <row r="4511" spans="2:20" ht="12.75">
      <c r="B4511" s="5"/>
      <c r="T4511" s="212"/>
    </row>
    <row r="4512" spans="2:20" ht="12.75">
      <c r="B4512" s="5"/>
      <c r="T4512" s="212"/>
    </row>
    <row r="4513" spans="2:20" ht="12.75">
      <c r="B4513" s="5"/>
      <c r="T4513" s="212"/>
    </row>
    <row r="4514" spans="2:20" ht="12.75">
      <c r="B4514" s="5"/>
      <c r="T4514" s="212"/>
    </row>
    <row r="4515" spans="2:20" ht="12.75">
      <c r="B4515" s="5"/>
      <c r="T4515" s="212"/>
    </row>
    <row r="4516" spans="2:20" ht="12.75">
      <c r="B4516" s="5"/>
      <c r="T4516" s="212"/>
    </row>
    <row r="4517" spans="2:20" ht="12.75">
      <c r="B4517" s="5"/>
      <c r="T4517" s="212"/>
    </row>
    <row r="4518" spans="2:20" ht="12.75">
      <c r="B4518" s="5"/>
      <c r="T4518" s="212"/>
    </row>
    <row r="4519" spans="2:20" ht="12.75">
      <c r="B4519" s="5"/>
      <c r="T4519" s="212"/>
    </row>
    <row r="4520" spans="2:20" ht="12.75">
      <c r="B4520" s="5"/>
      <c r="T4520" s="212"/>
    </row>
    <row r="4521" spans="2:20" ht="12.75">
      <c r="B4521" s="5"/>
      <c r="T4521" s="212"/>
    </row>
    <row r="4522" spans="2:20" ht="12.75">
      <c r="B4522" s="5"/>
      <c r="T4522" s="212"/>
    </row>
    <row r="4523" spans="2:20" ht="12.75">
      <c r="B4523" s="5"/>
      <c r="T4523" s="212"/>
    </row>
    <row r="4524" spans="2:20" ht="12.75">
      <c r="B4524" s="5"/>
      <c r="T4524" s="212"/>
    </row>
    <row r="4525" spans="2:20" ht="12.75">
      <c r="B4525" s="5"/>
      <c r="T4525" s="212"/>
    </row>
    <row r="4526" spans="2:20" ht="12.75">
      <c r="B4526" s="5"/>
      <c r="T4526" s="212"/>
    </row>
    <row r="4527" spans="2:20" ht="12.75">
      <c r="B4527" s="5"/>
      <c r="T4527" s="212"/>
    </row>
    <row r="4528" spans="2:20" ht="12.75">
      <c r="B4528" s="5"/>
      <c r="T4528" s="212"/>
    </row>
    <row r="4529" spans="2:20" ht="12.75">
      <c r="B4529" s="5"/>
      <c r="T4529" s="212"/>
    </row>
    <row r="4530" spans="2:20" ht="12.75">
      <c r="B4530" s="5"/>
      <c r="T4530" s="212"/>
    </row>
    <row r="4531" spans="2:20" ht="12.75">
      <c r="B4531" s="5"/>
      <c r="T4531" s="212"/>
    </row>
    <row r="4532" spans="2:20" ht="12.75">
      <c r="B4532" s="5"/>
      <c r="T4532" s="212"/>
    </row>
    <row r="4533" spans="2:20" ht="12.75">
      <c r="B4533" s="5"/>
      <c r="T4533" s="212"/>
    </row>
    <row r="4534" spans="2:20" ht="12.75">
      <c r="B4534" s="5"/>
      <c r="T4534" s="212"/>
    </row>
    <row r="4535" spans="2:20" ht="12.75">
      <c r="B4535" s="5"/>
      <c r="T4535" s="212"/>
    </row>
    <row r="4536" spans="2:20" ht="12.75">
      <c r="B4536" s="5"/>
      <c r="T4536" s="212"/>
    </row>
    <row r="4537" spans="2:20" ht="12.75">
      <c r="B4537" s="5"/>
      <c r="T4537" s="212"/>
    </row>
    <row r="4538" spans="2:20" ht="12.75">
      <c r="B4538" s="5"/>
      <c r="T4538" s="212"/>
    </row>
    <row r="4539" spans="2:20" ht="12.75">
      <c r="B4539" s="5"/>
      <c r="T4539" s="212"/>
    </row>
    <row r="4540" spans="2:20" ht="12.75">
      <c r="B4540" s="5"/>
      <c r="T4540" s="212"/>
    </row>
    <row r="4541" spans="2:20" ht="12.75">
      <c r="B4541" s="5"/>
      <c r="T4541" s="212"/>
    </row>
    <row r="4542" spans="2:20" ht="12.75">
      <c r="B4542" s="5"/>
      <c r="T4542" s="212"/>
    </row>
    <row r="4543" spans="2:20" ht="12.75">
      <c r="B4543" s="5"/>
      <c r="T4543" s="212"/>
    </row>
    <row r="4544" spans="2:20" ht="12.75">
      <c r="B4544" s="5"/>
      <c r="T4544" s="212"/>
    </row>
    <row r="4545" spans="2:20" ht="12.75">
      <c r="B4545" s="5"/>
      <c r="T4545" s="212"/>
    </row>
    <row r="4546" spans="2:20" ht="12.75">
      <c r="B4546" s="5"/>
      <c r="T4546" s="212"/>
    </row>
    <row r="4547" spans="2:20" ht="12.75">
      <c r="B4547" s="5"/>
      <c r="T4547" s="212"/>
    </row>
    <row r="4548" spans="2:20" ht="12.75">
      <c r="B4548" s="5"/>
      <c r="T4548" s="212"/>
    </row>
    <row r="4549" spans="2:20" ht="12.75">
      <c r="B4549" s="5"/>
      <c r="T4549" s="212"/>
    </row>
    <row r="4550" spans="2:20" ht="12.75">
      <c r="B4550" s="5"/>
      <c r="T4550" s="212"/>
    </row>
    <row r="4551" spans="2:20" ht="12.75">
      <c r="B4551" s="5"/>
      <c r="T4551" s="212"/>
    </row>
    <row r="4552" spans="2:20" ht="12.75">
      <c r="B4552" s="5"/>
      <c r="T4552" s="212"/>
    </row>
    <row r="4553" spans="2:20" ht="12.75">
      <c r="B4553" s="5"/>
      <c r="T4553" s="212"/>
    </row>
    <row r="4554" spans="2:20" ht="12.75">
      <c r="B4554" s="5"/>
      <c r="T4554" s="212"/>
    </row>
    <row r="4555" spans="2:20" ht="12.75">
      <c r="B4555" s="5"/>
      <c r="T4555" s="212"/>
    </row>
    <row r="4556" spans="2:20" ht="12.75">
      <c r="B4556" s="5"/>
      <c r="T4556" s="212"/>
    </row>
    <row r="4557" spans="2:20" ht="12.75">
      <c r="B4557" s="5"/>
      <c r="T4557" s="212"/>
    </row>
    <row r="4558" spans="2:20" ht="12.75">
      <c r="B4558" s="5"/>
      <c r="T4558" s="212"/>
    </row>
    <row r="4559" spans="2:20" ht="12.75">
      <c r="B4559" s="5"/>
      <c r="T4559" s="212"/>
    </row>
    <row r="4560" spans="2:20" ht="12.75">
      <c r="B4560" s="5"/>
      <c r="T4560" s="212"/>
    </row>
    <row r="4561" spans="2:20" ht="12.75">
      <c r="B4561" s="5"/>
      <c r="T4561" s="212"/>
    </row>
    <row r="4562" spans="2:20" ht="12.75">
      <c r="B4562" s="5"/>
      <c r="T4562" s="212"/>
    </row>
    <row r="4563" spans="2:20" ht="12.75">
      <c r="B4563" s="5"/>
      <c r="T4563" s="212"/>
    </row>
    <row r="4564" spans="2:20" ht="12.75">
      <c r="B4564" s="5"/>
      <c r="T4564" s="212"/>
    </row>
    <row r="4565" spans="2:20" ht="12.75">
      <c r="B4565" s="5"/>
      <c r="T4565" s="212"/>
    </row>
    <row r="4566" spans="2:20" ht="12.75">
      <c r="B4566" s="5"/>
      <c r="T4566" s="212"/>
    </row>
    <row r="4567" spans="2:20" ht="12.75">
      <c r="B4567" s="5"/>
      <c r="T4567" s="212"/>
    </row>
    <row r="4568" spans="2:20" ht="12.75">
      <c r="B4568" s="5"/>
      <c r="T4568" s="212"/>
    </row>
    <row r="4569" spans="2:20" ht="12.75">
      <c r="B4569" s="5"/>
      <c r="T4569" s="212"/>
    </row>
    <row r="4570" spans="2:20" ht="12.75">
      <c r="B4570" s="5"/>
      <c r="T4570" s="212"/>
    </row>
    <row r="4571" spans="2:20" ht="12.75">
      <c r="B4571" s="5"/>
      <c r="T4571" s="212"/>
    </row>
    <row r="4572" spans="2:20" ht="12.75">
      <c r="B4572" s="5"/>
      <c r="T4572" s="212"/>
    </row>
    <row r="4573" spans="2:20" ht="12.75">
      <c r="B4573" s="5"/>
      <c r="T4573" s="212"/>
    </row>
    <row r="4574" spans="2:20" ht="12.75">
      <c r="B4574" s="5"/>
      <c r="T4574" s="212"/>
    </row>
    <row r="4575" spans="2:20" ht="12.75">
      <c r="B4575" s="5"/>
      <c r="T4575" s="212"/>
    </row>
    <row r="4576" spans="2:20" ht="12.75">
      <c r="B4576" s="5"/>
      <c r="T4576" s="212"/>
    </row>
    <row r="4577" spans="2:20" ht="12.75">
      <c r="B4577" s="5"/>
      <c r="T4577" s="212"/>
    </row>
    <row r="4578" spans="2:20" ht="12.75">
      <c r="B4578" s="5"/>
      <c r="T4578" s="212"/>
    </row>
    <row r="4579" spans="2:20" ht="12.75">
      <c r="B4579" s="5"/>
      <c r="T4579" s="212"/>
    </row>
    <row r="4580" spans="2:20" ht="12.75">
      <c r="B4580" s="5"/>
      <c r="T4580" s="212"/>
    </row>
    <row r="4581" spans="2:20" ht="12.75">
      <c r="B4581" s="5"/>
      <c r="T4581" s="212"/>
    </row>
    <row r="4582" spans="2:20" ht="12.75">
      <c r="B4582" s="5"/>
      <c r="T4582" s="212"/>
    </row>
    <row r="4583" spans="2:20" ht="12.75">
      <c r="B4583" s="5"/>
      <c r="T4583" s="212"/>
    </row>
    <row r="4584" spans="2:20" ht="12.75">
      <c r="B4584" s="5"/>
      <c r="T4584" s="212"/>
    </row>
    <row r="4585" spans="2:20" ht="12.75">
      <c r="B4585" s="5"/>
      <c r="T4585" s="212"/>
    </row>
    <row r="4586" spans="2:20" ht="12.75">
      <c r="B4586" s="5"/>
      <c r="T4586" s="212"/>
    </row>
    <row r="4587" spans="2:20" ht="12.75">
      <c r="B4587" s="5"/>
      <c r="T4587" s="212"/>
    </row>
    <row r="4588" spans="2:20" ht="12.75">
      <c r="B4588" s="5"/>
      <c r="T4588" s="212"/>
    </row>
    <row r="4589" spans="2:20" ht="12.75">
      <c r="B4589" s="5"/>
      <c r="T4589" s="212"/>
    </row>
    <row r="4590" spans="2:20" ht="12.75">
      <c r="B4590" s="5"/>
      <c r="T4590" s="212"/>
    </row>
    <row r="4591" spans="2:20" ht="12.75">
      <c r="B4591" s="5"/>
      <c r="T4591" s="212"/>
    </row>
    <row r="4592" spans="2:20" ht="12.75">
      <c r="B4592" s="5"/>
      <c r="T4592" s="212"/>
    </row>
    <row r="4593" spans="2:20" ht="12.75">
      <c r="B4593" s="5"/>
      <c r="T4593" s="212"/>
    </row>
    <row r="4594" spans="2:20" ht="12.75">
      <c r="B4594" s="5"/>
      <c r="T4594" s="212"/>
    </row>
    <row r="4595" spans="2:20" ht="12.75">
      <c r="B4595" s="5"/>
      <c r="T4595" s="212"/>
    </row>
    <row r="4596" spans="2:20" ht="12.75">
      <c r="B4596" s="5"/>
      <c r="T4596" s="212"/>
    </row>
    <row r="4597" spans="2:20" ht="12.75">
      <c r="B4597" s="5"/>
      <c r="T4597" s="212"/>
    </row>
    <row r="4598" spans="2:20" ht="12.75">
      <c r="B4598" s="5"/>
      <c r="T4598" s="212"/>
    </row>
    <row r="4599" spans="2:20" ht="12.75">
      <c r="B4599" s="5"/>
      <c r="T4599" s="212"/>
    </row>
    <row r="4600" spans="2:20" ht="12.75">
      <c r="B4600" s="5"/>
      <c r="T4600" s="212"/>
    </row>
    <row r="4601" spans="2:20" ht="12.75">
      <c r="B4601" s="5"/>
      <c r="T4601" s="212"/>
    </row>
    <row r="4602" spans="2:20" ht="12.75">
      <c r="B4602" s="5"/>
      <c r="T4602" s="212"/>
    </row>
    <row r="4603" spans="2:20" ht="12.75">
      <c r="B4603" s="5"/>
      <c r="T4603" s="212"/>
    </row>
    <row r="4604" spans="2:20" ht="12.75">
      <c r="B4604" s="5"/>
      <c r="T4604" s="212"/>
    </row>
    <row r="4605" spans="2:20" ht="12.75">
      <c r="B4605" s="5"/>
      <c r="T4605" s="212"/>
    </row>
    <row r="4606" spans="2:20" ht="12.75">
      <c r="B4606" s="5"/>
      <c r="T4606" s="212"/>
    </row>
    <row r="4607" spans="2:20" ht="12.75">
      <c r="B4607" s="5"/>
      <c r="T4607" s="212"/>
    </row>
    <row r="4608" spans="2:20" ht="12.75">
      <c r="B4608" s="5"/>
      <c r="T4608" s="212"/>
    </row>
    <row r="4609" spans="2:20" ht="12.75">
      <c r="B4609" s="5"/>
      <c r="T4609" s="212"/>
    </row>
    <row r="4610" spans="2:20" ht="12.75">
      <c r="B4610" s="5"/>
      <c r="T4610" s="212"/>
    </row>
    <row r="4611" spans="2:20" ht="12.75">
      <c r="B4611" s="5"/>
      <c r="T4611" s="212"/>
    </row>
    <row r="4612" spans="2:20" ht="12.75">
      <c r="B4612" s="5"/>
      <c r="T4612" s="212"/>
    </row>
    <row r="4613" spans="2:20" ht="12.75">
      <c r="B4613" s="5"/>
      <c r="T4613" s="212"/>
    </row>
    <row r="4614" spans="2:20" ht="12.75">
      <c r="B4614" s="5"/>
      <c r="T4614" s="212"/>
    </row>
    <row r="4615" spans="2:20" ht="12.75">
      <c r="B4615" s="5"/>
      <c r="T4615" s="212"/>
    </row>
    <row r="4616" spans="2:20" ht="12.75">
      <c r="B4616" s="5"/>
      <c r="T4616" s="212"/>
    </row>
    <row r="4617" spans="2:20" ht="12.75">
      <c r="B4617" s="5"/>
      <c r="T4617" s="212"/>
    </row>
    <row r="4618" spans="2:20" ht="12.75">
      <c r="B4618" s="5"/>
      <c r="T4618" s="212"/>
    </row>
    <row r="4619" spans="2:20" ht="12.75">
      <c r="B4619" s="5"/>
      <c r="T4619" s="212"/>
    </row>
    <row r="4620" spans="2:20" ht="12.75">
      <c r="B4620" s="5"/>
      <c r="T4620" s="212"/>
    </row>
    <row r="4621" spans="2:20" ht="12.75">
      <c r="B4621" s="5"/>
      <c r="T4621" s="212"/>
    </row>
    <row r="4622" spans="2:20" ht="12.75">
      <c r="B4622" s="5"/>
      <c r="T4622" s="212"/>
    </row>
    <row r="4623" spans="2:20" ht="12.75">
      <c r="B4623" s="5"/>
      <c r="T4623" s="212"/>
    </row>
    <row r="4624" spans="2:20" ht="12.75">
      <c r="B4624" s="5"/>
      <c r="T4624" s="212"/>
    </row>
    <row r="4625" spans="2:20" ht="12.75">
      <c r="B4625" s="5"/>
      <c r="T4625" s="212"/>
    </row>
    <row r="4626" spans="2:20" ht="12.75">
      <c r="B4626" s="5"/>
      <c r="T4626" s="212"/>
    </row>
    <row r="4627" spans="2:20" ht="12.75">
      <c r="B4627" s="5"/>
      <c r="T4627" s="212"/>
    </row>
    <row r="4628" spans="2:20" ht="12.75">
      <c r="B4628" s="5"/>
      <c r="T4628" s="212"/>
    </row>
    <row r="4629" spans="2:20" ht="12.75">
      <c r="B4629" s="5"/>
      <c r="T4629" s="212"/>
    </row>
    <row r="4630" spans="2:20" ht="12.75">
      <c r="B4630" s="5"/>
      <c r="T4630" s="212"/>
    </row>
    <row r="4631" spans="2:20" ht="12.75">
      <c r="B4631" s="5"/>
      <c r="T4631" s="212"/>
    </row>
    <row r="4632" spans="2:20" ht="12.75">
      <c r="B4632" s="5"/>
      <c r="T4632" s="212"/>
    </row>
    <row r="4633" spans="2:20" ht="12.75">
      <c r="B4633" s="5"/>
      <c r="T4633" s="212"/>
    </row>
    <row r="4634" spans="2:20" ht="12.75">
      <c r="B4634" s="5"/>
      <c r="T4634" s="212"/>
    </row>
    <row r="4635" spans="2:20" ht="12.75">
      <c r="B4635" s="5"/>
      <c r="T4635" s="212"/>
    </row>
    <row r="4636" spans="2:20" ht="12.75">
      <c r="B4636" s="5"/>
      <c r="T4636" s="212"/>
    </row>
    <row r="4637" spans="2:20" ht="12.75">
      <c r="B4637" s="5"/>
      <c r="T4637" s="212"/>
    </row>
    <row r="4638" spans="2:20" ht="12.75">
      <c r="B4638" s="5"/>
      <c r="T4638" s="212"/>
    </row>
    <row r="4639" spans="2:20" ht="12.75">
      <c r="B4639" s="5"/>
      <c r="T4639" s="212"/>
    </row>
    <row r="4640" spans="2:20" ht="12.75">
      <c r="B4640" s="5"/>
      <c r="T4640" s="212"/>
    </row>
    <row r="4641" spans="2:20" ht="12.75">
      <c r="B4641" s="5"/>
      <c r="T4641" s="212"/>
    </row>
    <row r="4642" spans="2:20" ht="12.75">
      <c r="B4642" s="5"/>
      <c r="T4642" s="212"/>
    </row>
    <row r="4643" spans="2:20" ht="12.75">
      <c r="B4643" s="5"/>
      <c r="T4643" s="212"/>
    </row>
    <row r="4644" spans="2:20" ht="12.75">
      <c r="B4644" s="5"/>
      <c r="T4644" s="212"/>
    </row>
    <row r="4645" spans="2:20" ht="12.75">
      <c r="B4645" s="5"/>
      <c r="T4645" s="212"/>
    </row>
    <row r="4646" spans="2:20" ht="12.75">
      <c r="B4646" s="5"/>
      <c r="T4646" s="212"/>
    </row>
    <row r="4647" spans="2:20" ht="12.75">
      <c r="B4647" s="5"/>
      <c r="T4647" s="212"/>
    </row>
    <row r="4648" spans="2:20" ht="12.75">
      <c r="B4648" s="5"/>
      <c r="T4648" s="212"/>
    </row>
    <row r="4649" spans="2:20" ht="12.75">
      <c r="B4649" s="5"/>
      <c r="T4649" s="212"/>
    </row>
    <row r="4650" spans="2:20" ht="12.75">
      <c r="B4650" s="5"/>
      <c r="T4650" s="212"/>
    </row>
    <row r="4651" spans="2:20" ht="12.75">
      <c r="B4651" s="5"/>
      <c r="T4651" s="212"/>
    </row>
    <row r="4652" spans="2:20" ht="12.75">
      <c r="B4652" s="5"/>
      <c r="T4652" s="212"/>
    </row>
    <row r="4653" spans="2:20" ht="12.75">
      <c r="B4653" s="5"/>
      <c r="T4653" s="212"/>
    </row>
    <row r="4654" spans="2:20" ht="12.75">
      <c r="B4654" s="5"/>
      <c r="T4654" s="212"/>
    </row>
    <row r="4655" spans="2:20" ht="12.75">
      <c r="B4655" s="5"/>
      <c r="T4655" s="212"/>
    </row>
    <row r="4656" spans="2:20" ht="12.75">
      <c r="B4656" s="5"/>
      <c r="T4656" s="212"/>
    </row>
    <row r="4657" spans="2:20" ht="12.75">
      <c r="B4657" s="5"/>
      <c r="T4657" s="212"/>
    </row>
    <row r="4658" spans="2:20" ht="12.75">
      <c r="B4658" s="5"/>
      <c r="T4658" s="212"/>
    </row>
    <row r="4659" spans="2:20" ht="12.75">
      <c r="B4659" s="5"/>
      <c r="T4659" s="212"/>
    </row>
    <row r="4660" spans="2:20" ht="12.75">
      <c r="B4660" s="5"/>
      <c r="T4660" s="212"/>
    </row>
    <row r="4661" spans="2:20" ht="12.75">
      <c r="B4661" s="5"/>
      <c r="T4661" s="212"/>
    </row>
    <row r="4662" spans="2:20" ht="12.75">
      <c r="B4662" s="5"/>
      <c r="T4662" s="212"/>
    </row>
    <row r="4663" spans="2:20" ht="12.75">
      <c r="B4663" s="5"/>
      <c r="T4663" s="212"/>
    </row>
    <row r="4664" spans="2:20" ht="12.75">
      <c r="B4664" s="5"/>
      <c r="T4664" s="212"/>
    </row>
    <row r="4665" spans="2:20" ht="12.75">
      <c r="B4665" s="5"/>
      <c r="T4665" s="212"/>
    </row>
    <row r="4666" spans="2:20" ht="12.75">
      <c r="B4666" s="5"/>
      <c r="T4666" s="212"/>
    </row>
    <row r="4667" spans="2:20" ht="12.75">
      <c r="B4667" s="5"/>
      <c r="T4667" s="212"/>
    </row>
    <row r="4668" spans="2:20" ht="12.75">
      <c r="B4668" s="5"/>
      <c r="T4668" s="212"/>
    </row>
    <row r="4669" spans="2:20" ht="12.75">
      <c r="B4669" s="5"/>
      <c r="T4669" s="212"/>
    </row>
    <row r="4670" spans="2:20" ht="12.75">
      <c r="B4670" s="5"/>
      <c r="T4670" s="212"/>
    </row>
    <row r="4671" spans="2:20" ht="12.75">
      <c r="B4671" s="5"/>
      <c r="T4671" s="212"/>
    </row>
    <row r="4672" spans="2:20" ht="12.75">
      <c r="B4672" s="5"/>
      <c r="T4672" s="212"/>
    </row>
    <row r="4673" spans="2:20" ht="12.75">
      <c r="B4673" s="5"/>
      <c r="T4673" s="212"/>
    </row>
    <row r="4674" spans="2:20" ht="12.75">
      <c r="B4674" s="5"/>
      <c r="T4674" s="212"/>
    </row>
    <row r="4675" spans="2:20" ht="12.75">
      <c r="B4675" s="5"/>
      <c r="T4675" s="212"/>
    </row>
    <row r="4676" spans="2:20" ht="12.75">
      <c r="B4676" s="5"/>
      <c r="T4676" s="212"/>
    </row>
    <row r="4677" spans="2:20" ht="12.75">
      <c r="B4677" s="5"/>
      <c r="T4677" s="212"/>
    </row>
    <row r="4678" spans="2:20" ht="12.75">
      <c r="B4678" s="5"/>
      <c r="T4678" s="212"/>
    </row>
    <row r="4679" spans="2:20" ht="12.75">
      <c r="B4679" s="5"/>
      <c r="T4679" s="212"/>
    </row>
    <row r="4680" spans="2:20" ht="12.75">
      <c r="B4680" s="5"/>
      <c r="T4680" s="212"/>
    </row>
    <row r="4681" spans="2:20" ht="12.75">
      <c r="B4681" s="5"/>
      <c r="T4681" s="212"/>
    </row>
    <row r="4682" spans="2:20" ht="12.75">
      <c r="B4682" s="5"/>
      <c r="T4682" s="212"/>
    </row>
    <row r="4683" spans="2:20" ht="12.75">
      <c r="B4683" s="5"/>
      <c r="T4683" s="212"/>
    </row>
    <row r="4684" spans="2:20" ht="12.75">
      <c r="B4684" s="5"/>
      <c r="T4684" s="212"/>
    </row>
    <row r="4685" spans="2:20" ht="12.75">
      <c r="B4685" s="5"/>
      <c r="T4685" s="212"/>
    </row>
    <row r="4686" spans="2:20" ht="12.75">
      <c r="B4686" s="5"/>
      <c r="T4686" s="212"/>
    </row>
    <row r="4687" spans="2:20" ht="12.75">
      <c r="B4687" s="5"/>
      <c r="T4687" s="212"/>
    </row>
    <row r="4688" spans="2:20" ht="12.75">
      <c r="B4688" s="5"/>
      <c r="T4688" s="212"/>
    </row>
    <row r="4689" spans="2:20" ht="12.75">
      <c r="B4689" s="5"/>
      <c r="T4689" s="212"/>
    </row>
    <row r="4690" spans="2:20" ht="12.75">
      <c r="B4690" s="5"/>
      <c r="T4690" s="212"/>
    </row>
    <row r="4691" spans="2:20" ht="12.75">
      <c r="B4691" s="5"/>
      <c r="T4691" s="212"/>
    </row>
    <row r="4692" spans="2:20" ht="12.75">
      <c r="B4692" s="5"/>
      <c r="T4692" s="212"/>
    </row>
    <row r="4693" spans="2:20" ht="12.75">
      <c r="B4693" s="5"/>
      <c r="T4693" s="212"/>
    </row>
    <row r="4694" spans="2:20" ht="12.75">
      <c r="B4694" s="5"/>
      <c r="T4694" s="212"/>
    </row>
    <row r="4695" spans="2:20" ht="12.75">
      <c r="B4695" s="5"/>
      <c r="T4695" s="212"/>
    </row>
    <row r="4696" spans="2:20" ht="12.75">
      <c r="B4696" s="5"/>
      <c r="T4696" s="212"/>
    </row>
    <row r="4697" spans="2:20" ht="12.75">
      <c r="B4697" s="5"/>
      <c r="T4697" s="212"/>
    </row>
    <row r="4698" spans="2:20" ht="12.75">
      <c r="B4698" s="5"/>
      <c r="T4698" s="212"/>
    </row>
    <row r="4699" spans="2:20" ht="12.75">
      <c r="B4699" s="5"/>
      <c r="T4699" s="212"/>
    </row>
    <row r="4700" spans="2:20" ht="12.75">
      <c r="B4700" s="5"/>
      <c r="T4700" s="212"/>
    </row>
    <row r="4701" spans="2:20" ht="12.75">
      <c r="B4701" s="5"/>
      <c r="T4701" s="212"/>
    </row>
    <row r="4702" spans="2:20" ht="12.75">
      <c r="B4702" s="5"/>
      <c r="T4702" s="212"/>
    </row>
    <row r="4703" spans="2:20" ht="12.75">
      <c r="B4703" s="5"/>
      <c r="T4703" s="212"/>
    </row>
    <row r="4704" spans="2:20" ht="12.75">
      <c r="B4704" s="5"/>
      <c r="T4704" s="212"/>
    </row>
    <row r="4705" spans="2:20" ht="12.75">
      <c r="B4705" s="5"/>
      <c r="T4705" s="212"/>
    </row>
    <row r="4706" spans="2:20" ht="12.75">
      <c r="B4706" s="5"/>
      <c r="T4706" s="212"/>
    </row>
    <row r="4707" spans="2:20" ht="12.75">
      <c r="B4707" s="5"/>
      <c r="T4707" s="212"/>
    </row>
    <row r="4708" spans="2:20" ht="12.75">
      <c r="B4708" s="5"/>
      <c r="T4708" s="212"/>
    </row>
    <row r="4709" spans="2:20" ht="12.75">
      <c r="B4709" s="5"/>
      <c r="T4709" s="212"/>
    </row>
    <row r="4710" spans="2:20" ht="12.75">
      <c r="B4710" s="5"/>
      <c r="T4710" s="212"/>
    </row>
    <row r="4711" spans="2:20" ht="12.75">
      <c r="B4711" s="5"/>
      <c r="T4711" s="212"/>
    </row>
    <row r="4712" spans="2:20" ht="12.75">
      <c r="B4712" s="5"/>
      <c r="T4712" s="212"/>
    </row>
    <row r="4713" spans="2:20" ht="12.75">
      <c r="B4713" s="5"/>
      <c r="T4713" s="212"/>
    </row>
    <row r="4714" spans="2:20" ht="12.75">
      <c r="B4714" s="5"/>
      <c r="T4714" s="212"/>
    </row>
    <row r="4715" spans="2:20" ht="12.75">
      <c r="B4715" s="5"/>
      <c r="T4715" s="212"/>
    </row>
    <row r="4716" spans="2:20" ht="12.75">
      <c r="B4716" s="5"/>
      <c r="T4716" s="212"/>
    </row>
    <row r="4717" spans="2:20" ht="12.75">
      <c r="B4717" s="5"/>
      <c r="T4717" s="212"/>
    </row>
    <row r="4718" spans="2:20" ht="12.75">
      <c r="B4718" s="5"/>
      <c r="T4718" s="212"/>
    </row>
    <row r="4719" spans="2:20" ht="12.75">
      <c r="B4719" s="5"/>
      <c r="T4719" s="212"/>
    </row>
    <row r="4720" spans="2:20" ht="12.75">
      <c r="B4720" s="5"/>
      <c r="T4720" s="212"/>
    </row>
    <row r="4721" spans="2:20" ht="12.75">
      <c r="B4721" s="5"/>
      <c r="T4721" s="212"/>
    </row>
    <row r="4722" spans="2:20" ht="12.75">
      <c r="B4722" s="5"/>
      <c r="T4722" s="212"/>
    </row>
    <row r="4723" spans="2:20" ht="12.75">
      <c r="B4723" s="5"/>
      <c r="T4723" s="212"/>
    </row>
    <row r="4724" spans="2:20" ht="12.75">
      <c r="B4724" s="5"/>
      <c r="T4724" s="212"/>
    </row>
    <row r="4725" spans="2:20" ht="12.75">
      <c r="B4725" s="5"/>
      <c r="T4725" s="212"/>
    </row>
    <row r="4726" spans="2:20" ht="12.75">
      <c r="B4726" s="5"/>
      <c r="T4726" s="212"/>
    </row>
    <row r="4727" spans="2:20" ht="12.75">
      <c r="B4727" s="5"/>
      <c r="T4727" s="212"/>
    </row>
    <row r="4728" spans="2:20" ht="12.75">
      <c r="B4728" s="5"/>
      <c r="T4728" s="212"/>
    </row>
    <row r="4729" spans="2:20" ht="12.75">
      <c r="B4729" s="5"/>
      <c r="T4729" s="212"/>
    </row>
    <row r="4730" spans="2:20" ht="12.75">
      <c r="B4730" s="5"/>
      <c r="T4730" s="212"/>
    </row>
    <row r="4731" spans="2:20" ht="12.75">
      <c r="B4731" s="5"/>
      <c r="T4731" s="212"/>
    </row>
    <row r="4732" spans="2:20" ht="12.75">
      <c r="B4732" s="5"/>
      <c r="T4732" s="212"/>
    </row>
    <row r="4733" spans="2:20" ht="12.75">
      <c r="B4733" s="5"/>
      <c r="T4733" s="212"/>
    </row>
    <row r="4734" spans="2:20" ht="12.75">
      <c r="B4734" s="5"/>
      <c r="T4734" s="212"/>
    </row>
    <row r="4735" spans="2:20" ht="12.75">
      <c r="B4735" s="5"/>
      <c r="T4735" s="212"/>
    </row>
    <row r="4736" spans="2:20" ht="12.75">
      <c r="B4736" s="5"/>
      <c r="T4736" s="212"/>
    </row>
    <row r="4737" spans="2:20" ht="12.75">
      <c r="B4737" s="5"/>
      <c r="T4737" s="212"/>
    </row>
    <row r="4738" spans="2:20" ht="12.75">
      <c r="B4738" s="5"/>
      <c r="T4738" s="212"/>
    </row>
    <row r="4739" spans="2:20" ht="12.75">
      <c r="B4739" s="5"/>
      <c r="T4739" s="212"/>
    </row>
    <row r="4740" spans="2:20" ht="12.75">
      <c r="B4740" s="5"/>
      <c r="T4740" s="212"/>
    </row>
    <row r="4741" spans="2:20" ht="12.75">
      <c r="B4741" s="5"/>
      <c r="T4741" s="212"/>
    </row>
    <row r="4742" spans="2:20" ht="12.75">
      <c r="B4742" s="5"/>
      <c r="T4742" s="212"/>
    </row>
    <row r="4743" spans="2:20" ht="12.75">
      <c r="B4743" s="5"/>
      <c r="T4743" s="212"/>
    </row>
    <row r="4744" spans="2:20" ht="12.75">
      <c r="B4744" s="5"/>
      <c r="T4744" s="212"/>
    </row>
    <row r="4745" spans="2:20" ht="12.75">
      <c r="B4745" s="5"/>
      <c r="T4745" s="212"/>
    </row>
    <row r="4746" spans="2:20" ht="12.75">
      <c r="B4746" s="5"/>
      <c r="T4746" s="212"/>
    </row>
    <row r="4747" spans="2:20" ht="12.75">
      <c r="B4747" s="5"/>
      <c r="T4747" s="212"/>
    </row>
    <row r="4748" spans="2:20" ht="12.75">
      <c r="B4748" s="5"/>
      <c r="T4748" s="212"/>
    </row>
    <row r="4749" spans="2:20" ht="12.75">
      <c r="B4749" s="5"/>
      <c r="T4749" s="212"/>
    </row>
    <row r="4750" spans="2:20" ht="12.75">
      <c r="B4750" s="5"/>
      <c r="T4750" s="212"/>
    </row>
    <row r="4751" spans="2:20" ht="12.75">
      <c r="B4751" s="5"/>
      <c r="T4751" s="212"/>
    </row>
    <row r="4752" spans="2:20" ht="12.75">
      <c r="B4752" s="5"/>
      <c r="T4752" s="212"/>
    </row>
    <row r="4753" spans="2:20" ht="12.75">
      <c r="B4753" s="5"/>
      <c r="T4753" s="212"/>
    </row>
    <row r="4754" spans="2:20" ht="12.75">
      <c r="B4754" s="5"/>
      <c r="T4754" s="212"/>
    </row>
    <row r="4755" spans="2:20" ht="12.75">
      <c r="B4755" s="5"/>
      <c r="T4755" s="212"/>
    </row>
    <row r="4756" spans="2:20" ht="12.75">
      <c r="B4756" s="5"/>
      <c r="T4756" s="212"/>
    </row>
    <row r="4757" spans="2:20" ht="12.75">
      <c r="B4757" s="5"/>
      <c r="T4757" s="212"/>
    </row>
    <row r="4758" spans="2:20" ht="12.75">
      <c r="B4758" s="5"/>
      <c r="T4758" s="212"/>
    </row>
    <row r="4759" spans="2:20" ht="12.75">
      <c r="B4759" s="5"/>
      <c r="T4759" s="212"/>
    </row>
    <row r="4760" spans="2:20" ht="12.75">
      <c r="B4760" s="5"/>
      <c r="T4760" s="212"/>
    </row>
    <row r="4761" spans="2:20" ht="12.75">
      <c r="B4761" s="5"/>
      <c r="T4761" s="212"/>
    </row>
    <row r="4762" spans="2:20" ht="12.75">
      <c r="B4762" s="5"/>
      <c r="T4762" s="212"/>
    </row>
    <row r="4763" spans="2:20" ht="12.75">
      <c r="B4763" s="5"/>
      <c r="T4763" s="212"/>
    </row>
    <row r="4764" spans="2:20" ht="12.75">
      <c r="B4764" s="5"/>
      <c r="T4764" s="212"/>
    </row>
    <row r="4765" spans="2:20" ht="12.75">
      <c r="B4765" s="5"/>
      <c r="T4765" s="212"/>
    </row>
    <row r="4766" spans="2:20" ht="12.75">
      <c r="B4766" s="5"/>
      <c r="T4766" s="212"/>
    </row>
    <row r="4767" spans="2:20" ht="12.75">
      <c r="B4767" s="5"/>
      <c r="T4767" s="212"/>
    </row>
    <row r="4768" spans="2:20" ht="12.75">
      <c r="B4768" s="5"/>
      <c r="T4768" s="212"/>
    </row>
    <row r="4769" spans="2:20" ht="12.75">
      <c r="B4769" s="5"/>
      <c r="T4769" s="212"/>
    </row>
    <row r="4770" spans="2:20" ht="12.75">
      <c r="B4770" s="5"/>
      <c r="T4770" s="212"/>
    </row>
    <row r="4771" spans="2:20" ht="12.75">
      <c r="B4771" s="5"/>
      <c r="T4771" s="212"/>
    </row>
    <row r="4772" spans="2:20" ht="12.75">
      <c r="B4772" s="5"/>
      <c r="T4772" s="212"/>
    </row>
    <row r="4773" spans="2:20" ht="12.75">
      <c r="B4773" s="5"/>
      <c r="T4773" s="212"/>
    </row>
    <row r="4774" spans="2:20" ht="12.75">
      <c r="B4774" s="5"/>
      <c r="T4774" s="212"/>
    </row>
    <row r="4775" spans="2:20" ht="12.75">
      <c r="B4775" s="5"/>
      <c r="T4775" s="212"/>
    </row>
    <row r="4776" spans="2:20" ht="12.75">
      <c r="B4776" s="5"/>
      <c r="T4776" s="212"/>
    </row>
    <row r="4777" spans="2:20" ht="12.75">
      <c r="B4777" s="5"/>
      <c r="T4777" s="212"/>
    </row>
    <row r="4778" spans="2:20" ht="12.75">
      <c r="B4778" s="5"/>
      <c r="T4778" s="212"/>
    </row>
    <row r="4779" spans="2:20" ht="12.75">
      <c r="B4779" s="5"/>
      <c r="T4779" s="212"/>
    </row>
    <row r="4780" spans="2:20" ht="12.75">
      <c r="B4780" s="5"/>
      <c r="T4780" s="212"/>
    </row>
    <row r="4781" spans="2:20" ht="12.75">
      <c r="B4781" s="5"/>
      <c r="T4781" s="212"/>
    </row>
    <row r="4782" spans="2:20" ht="12.75">
      <c r="B4782" s="5"/>
      <c r="T4782" s="212"/>
    </row>
    <row r="4783" spans="2:20" ht="12.75">
      <c r="B4783" s="5"/>
      <c r="T4783" s="212"/>
    </row>
    <row r="4784" spans="2:20" ht="12.75">
      <c r="B4784" s="5"/>
      <c r="T4784" s="212"/>
    </row>
    <row r="4785" spans="2:20" ht="12.75">
      <c r="B4785" s="5"/>
      <c r="T4785" s="212"/>
    </row>
    <row r="4786" spans="2:20" ht="12.75">
      <c r="B4786" s="5"/>
      <c r="T4786" s="212"/>
    </row>
    <row r="4787" spans="2:20" ht="12.75">
      <c r="B4787" s="5"/>
      <c r="T4787" s="212"/>
    </row>
    <row r="4788" spans="2:20" ht="12.75">
      <c r="B4788" s="5"/>
      <c r="T4788" s="212"/>
    </row>
    <row r="4789" spans="2:20" ht="12.75">
      <c r="B4789" s="5"/>
      <c r="T4789" s="212"/>
    </row>
    <row r="4790" spans="2:20" ht="12.75">
      <c r="B4790" s="5"/>
      <c r="T4790" s="212"/>
    </row>
    <row r="4791" spans="2:20" ht="12.75">
      <c r="B4791" s="5"/>
      <c r="T4791" s="212"/>
    </row>
    <row r="4792" spans="2:20" ht="12.75">
      <c r="B4792" s="5"/>
      <c r="T4792" s="212"/>
    </row>
    <row r="4793" spans="2:20" ht="12.75">
      <c r="B4793" s="5"/>
      <c r="T4793" s="212"/>
    </row>
    <row r="4794" spans="2:20" ht="12.75">
      <c r="B4794" s="5"/>
      <c r="T4794" s="212"/>
    </row>
    <row r="4795" spans="2:20" ht="12.75">
      <c r="B4795" s="5"/>
      <c r="T4795" s="212"/>
    </row>
    <row r="4796" spans="2:20" ht="12.75">
      <c r="B4796" s="5"/>
      <c r="T4796" s="212"/>
    </row>
    <row r="4797" spans="2:20" ht="12.75">
      <c r="B4797" s="5"/>
      <c r="T4797" s="212"/>
    </row>
    <row r="4798" spans="2:20" ht="12.75">
      <c r="B4798" s="5"/>
      <c r="T4798" s="212"/>
    </row>
    <row r="4799" spans="2:20" ht="12.75">
      <c r="B4799" s="5"/>
      <c r="T4799" s="212"/>
    </row>
    <row r="4800" spans="2:20" ht="12.75">
      <c r="B4800" s="5"/>
      <c r="T4800" s="212"/>
    </row>
    <row r="4801" spans="2:20" ht="12.75">
      <c r="B4801" s="5"/>
      <c r="T4801" s="212"/>
    </row>
    <row r="4802" spans="2:20" ht="12.75">
      <c r="B4802" s="5"/>
      <c r="T4802" s="212"/>
    </row>
    <row r="4803" spans="2:20" ht="12.75">
      <c r="B4803" s="5"/>
      <c r="T4803" s="212"/>
    </row>
    <row r="4804" spans="2:20" ht="12.75">
      <c r="B4804" s="5"/>
      <c r="T4804" s="212"/>
    </row>
    <row r="4805" spans="2:20" ht="12.75">
      <c r="B4805" s="5"/>
      <c r="T4805" s="212"/>
    </row>
    <row r="4806" spans="2:20" ht="12.75">
      <c r="B4806" s="5"/>
      <c r="T4806" s="212"/>
    </row>
    <row r="4807" spans="2:20" ht="12.75">
      <c r="B4807" s="5"/>
      <c r="T4807" s="212"/>
    </row>
    <row r="4808" spans="2:20" ht="12.75">
      <c r="B4808" s="5"/>
      <c r="T4808" s="212"/>
    </row>
    <row r="4809" spans="2:20" ht="12.75">
      <c r="B4809" s="5"/>
      <c r="T4809" s="212"/>
    </row>
    <row r="4810" spans="2:20" ht="12.75">
      <c r="B4810" s="5"/>
      <c r="T4810" s="212"/>
    </row>
    <row r="4811" spans="2:20" ht="12.75">
      <c r="B4811" s="5"/>
      <c r="T4811" s="212"/>
    </row>
    <row r="4812" spans="2:20" ht="12.75">
      <c r="B4812" s="5"/>
      <c r="T4812" s="212"/>
    </row>
    <row r="4813" spans="2:20" ht="12.75">
      <c r="B4813" s="5"/>
      <c r="T4813" s="212"/>
    </row>
    <row r="4814" spans="2:20" ht="12.75">
      <c r="B4814" s="5"/>
      <c r="T4814" s="212"/>
    </row>
    <row r="4815" spans="2:20" ht="12.75">
      <c r="B4815" s="5"/>
      <c r="T4815" s="212"/>
    </row>
    <row r="4816" spans="2:20" ht="12.75">
      <c r="B4816" s="5"/>
      <c r="T4816" s="212"/>
    </row>
    <row r="4817" spans="2:20" ht="12.75">
      <c r="B4817" s="5"/>
      <c r="T4817" s="212"/>
    </row>
    <row r="4818" spans="2:20" ht="12.75">
      <c r="B4818" s="5"/>
      <c r="T4818" s="212"/>
    </row>
    <row r="4819" spans="2:20" ht="12.75">
      <c r="B4819" s="5"/>
      <c r="T4819" s="212"/>
    </row>
    <row r="4820" spans="2:20" ht="12.75">
      <c r="B4820" s="5"/>
      <c r="T4820" s="212"/>
    </row>
    <row r="4821" spans="2:20" ht="12.75">
      <c r="B4821" s="5"/>
      <c r="T4821" s="212"/>
    </row>
    <row r="4822" spans="2:20" ht="12.75">
      <c r="B4822" s="5"/>
      <c r="T4822" s="212"/>
    </row>
    <row r="4823" spans="2:20" ht="12.75">
      <c r="B4823" s="5"/>
      <c r="T4823" s="212"/>
    </row>
    <row r="4824" spans="2:20" ht="12.75">
      <c r="B4824" s="5"/>
      <c r="T4824" s="212"/>
    </row>
    <row r="4825" spans="2:20" ht="12.75">
      <c r="B4825" s="5"/>
      <c r="T4825" s="212"/>
    </row>
    <row r="4826" spans="2:20" ht="12.75">
      <c r="B4826" s="5"/>
      <c r="T4826" s="212"/>
    </row>
    <row r="4827" spans="2:20" ht="12.75">
      <c r="B4827" s="5"/>
      <c r="T4827" s="212"/>
    </row>
    <row r="4828" spans="2:20" ht="12.75">
      <c r="B4828" s="5"/>
      <c r="T4828" s="212"/>
    </row>
    <row r="4829" spans="2:20" ht="12.75">
      <c r="B4829" s="5"/>
      <c r="T4829" s="212"/>
    </row>
    <row r="4830" spans="2:20" ht="12.75">
      <c r="B4830" s="5"/>
      <c r="T4830" s="212"/>
    </row>
    <row r="4831" spans="2:20" ht="12.75">
      <c r="B4831" s="5"/>
      <c r="T4831" s="212"/>
    </row>
    <row r="4832" spans="2:20" ht="12.75">
      <c r="B4832" s="5"/>
      <c r="T4832" s="212"/>
    </row>
    <row r="4833" spans="2:20" ht="12.75">
      <c r="B4833" s="5"/>
      <c r="T4833" s="212"/>
    </row>
    <row r="4834" spans="2:20" ht="12.75">
      <c r="B4834" s="5"/>
      <c r="T4834" s="212"/>
    </row>
    <row r="4835" spans="2:20" ht="12.75">
      <c r="B4835" s="5"/>
      <c r="T4835" s="212"/>
    </row>
    <row r="4836" spans="2:20" ht="12.75">
      <c r="B4836" s="5"/>
      <c r="T4836" s="212"/>
    </row>
    <row r="4837" spans="2:20" ht="12.75">
      <c r="B4837" s="5"/>
      <c r="T4837" s="212"/>
    </row>
    <row r="4838" spans="2:20" ht="12.75">
      <c r="B4838" s="5"/>
      <c r="T4838" s="212"/>
    </row>
    <row r="4839" spans="2:20" ht="12.75">
      <c r="B4839" s="5"/>
      <c r="T4839" s="212"/>
    </row>
    <row r="4840" spans="2:20" ht="12.75">
      <c r="B4840" s="5"/>
      <c r="T4840" s="212"/>
    </row>
    <row r="4841" spans="2:20" ht="12.75">
      <c r="B4841" s="5"/>
      <c r="T4841" s="212"/>
    </row>
    <row r="4842" spans="2:20" ht="12.75">
      <c r="B4842" s="5"/>
      <c r="T4842" s="212"/>
    </row>
    <row r="4843" spans="2:20" ht="12.75">
      <c r="B4843" s="5"/>
      <c r="T4843" s="212"/>
    </row>
    <row r="4844" spans="2:20" ht="12.75">
      <c r="B4844" s="5"/>
      <c r="T4844" s="212"/>
    </row>
    <row r="4845" spans="2:20" ht="12.75">
      <c r="B4845" s="5"/>
      <c r="T4845" s="212"/>
    </row>
    <row r="4846" spans="2:20" ht="12.75">
      <c r="B4846" s="5"/>
      <c r="T4846" s="212"/>
    </row>
    <row r="4847" spans="2:20" ht="12.75">
      <c r="B4847" s="5"/>
      <c r="T4847" s="212"/>
    </row>
    <row r="4848" spans="2:20" ht="12.75">
      <c r="B4848" s="5"/>
      <c r="T4848" s="212"/>
    </row>
    <row r="4849" spans="2:20" ht="12.75">
      <c r="B4849" s="5"/>
      <c r="T4849" s="212"/>
    </row>
    <row r="4850" spans="2:20" ht="12.75">
      <c r="B4850" s="5"/>
      <c r="T4850" s="212"/>
    </row>
    <row r="4851" spans="2:20" ht="12.75">
      <c r="B4851" s="5"/>
      <c r="T4851" s="212"/>
    </row>
    <row r="4852" spans="2:20" ht="12.75">
      <c r="B4852" s="5"/>
      <c r="T4852" s="212"/>
    </row>
    <row r="4853" spans="2:20" ht="12.75">
      <c r="B4853" s="5"/>
      <c r="T4853" s="212"/>
    </row>
    <row r="4854" spans="2:20" ht="12.75">
      <c r="B4854" s="5"/>
      <c r="T4854" s="212"/>
    </row>
    <row r="4855" spans="2:20" ht="12.75">
      <c r="B4855" s="5"/>
      <c r="T4855" s="212"/>
    </row>
    <row r="4856" spans="2:20" ht="12.75">
      <c r="B4856" s="5"/>
      <c r="T4856" s="212"/>
    </row>
    <row r="4857" spans="2:20" ht="12.75">
      <c r="B4857" s="5"/>
      <c r="T4857" s="212"/>
    </row>
    <row r="4858" spans="2:20" ht="12.75">
      <c r="B4858" s="5"/>
      <c r="T4858" s="212"/>
    </row>
    <row r="4859" spans="2:20" ht="12.75">
      <c r="B4859" s="5"/>
      <c r="T4859" s="212"/>
    </row>
    <row r="4860" spans="2:20" ht="12.75">
      <c r="B4860" s="5"/>
      <c r="T4860" s="212"/>
    </row>
    <row r="4861" spans="2:20" ht="12.75">
      <c r="B4861" s="5"/>
      <c r="T4861" s="212"/>
    </row>
    <row r="4862" spans="2:20" ht="12.75">
      <c r="B4862" s="5"/>
      <c r="T4862" s="212"/>
    </row>
    <row r="4863" spans="2:20" ht="12.75">
      <c r="B4863" s="5"/>
      <c r="T4863" s="212"/>
    </row>
    <row r="4864" spans="2:20" ht="12.75">
      <c r="B4864" s="5"/>
      <c r="T4864" s="212"/>
    </row>
    <row r="4865" spans="2:20" ht="12.75">
      <c r="B4865" s="5"/>
      <c r="T4865" s="212"/>
    </row>
    <row r="4866" spans="2:20" ht="12.75">
      <c r="B4866" s="5"/>
      <c r="T4866" s="212"/>
    </row>
    <row r="4867" spans="2:20" ht="12.75">
      <c r="B4867" s="5"/>
      <c r="T4867" s="212"/>
    </row>
    <row r="4868" spans="2:20" ht="12.75">
      <c r="B4868" s="5"/>
      <c r="T4868" s="212"/>
    </row>
    <row r="4869" spans="2:20" ht="12.75">
      <c r="B4869" s="5"/>
      <c r="T4869" s="212"/>
    </row>
    <row r="4870" spans="2:20" ht="12.75">
      <c r="B4870" s="5"/>
      <c r="T4870" s="212"/>
    </row>
    <row r="4871" spans="2:20" ht="12.75">
      <c r="B4871" s="5"/>
      <c r="T4871" s="212"/>
    </row>
    <row r="4872" spans="2:20" ht="12.75">
      <c r="B4872" s="5"/>
      <c r="T4872" s="212"/>
    </row>
    <row r="4873" spans="2:20" ht="12.75">
      <c r="B4873" s="5"/>
      <c r="T4873" s="212"/>
    </row>
    <row r="4874" spans="2:20" ht="12.75">
      <c r="B4874" s="5"/>
      <c r="T4874" s="212"/>
    </row>
    <row r="4875" spans="2:20" ht="12.75">
      <c r="B4875" s="5"/>
      <c r="T4875" s="212"/>
    </row>
    <row r="4876" spans="2:20" ht="12.75">
      <c r="B4876" s="5"/>
      <c r="T4876" s="212"/>
    </row>
    <row r="4877" spans="2:20" ht="12.75">
      <c r="B4877" s="5"/>
      <c r="T4877" s="212"/>
    </row>
    <row r="4878" spans="2:20" ht="12.75">
      <c r="B4878" s="5"/>
      <c r="T4878" s="212"/>
    </row>
    <row r="4879" spans="2:20" ht="12.75">
      <c r="B4879" s="5"/>
      <c r="T4879" s="212"/>
    </row>
    <row r="4880" spans="2:20" ht="12.75">
      <c r="B4880" s="5"/>
      <c r="T4880" s="212"/>
    </row>
    <row r="4881" spans="2:20" ht="12.75">
      <c r="B4881" s="5"/>
      <c r="T4881" s="212"/>
    </row>
    <row r="4882" spans="2:20" ht="12.75">
      <c r="B4882" s="5"/>
      <c r="T4882" s="212"/>
    </row>
    <row r="4883" spans="2:20" ht="12.75">
      <c r="B4883" s="5"/>
      <c r="T4883" s="212"/>
    </row>
    <row r="4884" spans="2:20" ht="12.75">
      <c r="B4884" s="5"/>
      <c r="T4884" s="212"/>
    </row>
    <row r="4885" spans="2:20" ht="12.75">
      <c r="B4885" s="5"/>
      <c r="T4885" s="212"/>
    </row>
    <row r="4886" spans="2:20" ht="12.75">
      <c r="B4886" s="5"/>
      <c r="T4886" s="212"/>
    </row>
    <row r="4887" spans="2:20" ht="12.75">
      <c r="B4887" s="5"/>
      <c r="T4887" s="212"/>
    </row>
    <row r="4888" spans="2:20" ht="12.75">
      <c r="B4888" s="5"/>
      <c r="T4888" s="212"/>
    </row>
    <row r="4889" spans="2:20" ht="12.75">
      <c r="B4889" s="5"/>
      <c r="T4889" s="212"/>
    </row>
    <row r="4890" spans="2:20" ht="12.75">
      <c r="B4890" s="5"/>
      <c r="T4890" s="212"/>
    </row>
    <row r="4891" spans="2:20" ht="12.75">
      <c r="B4891" s="5"/>
      <c r="T4891" s="212"/>
    </row>
    <row r="4892" spans="2:20" ht="12.75">
      <c r="B4892" s="5"/>
      <c r="T4892" s="212"/>
    </row>
    <row r="4893" spans="2:20" ht="12.75">
      <c r="B4893" s="5"/>
      <c r="T4893" s="212"/>
    </row>
    <row r="4894" spans="2:20" ht="12.75">
      <c r="B4894" s="5"/>
      <c r="T4894" s="212"/>
    </row>
    <row r="4895" spans="2:20" ht="12.75">
      <c r="B4895" s="5"/>
      <c r="T4895" s="212"/>
    </row>
    <row r="4896" spans="2:20" ht="12.75">
      <c r="B4896" s="5"/>
      <c r="T4896" s="212"/>
    </row>
    <row r="4897" spans="2:20" ht="12.75">
      <c r="B4897" s="5"/>
      <c r="T4897" s="212"/>
    </row>
    <row r="4898" spans="2:20" ht="12.75">
      <c r="B4898" s="5"/>
      <c r="T4898" s="212"/>
    </row>
    <row r="4899" spans="2:20" ht="12.75">
      <c r="B4899" s="5"/>
      <c r="T4899" s="212"/>
    </row>
    <row r="4900" spans="2:20" ht="12.75">
      <c r="B4900" s="5"/>
      <c r="T4900" s="212"/>
    </row>
    <row r="4901" spans="2:20" ht="12.75">
      <c r="B4901" s="5"/>
      <c r="T4901" s="212"/>
    </row>
    <row r="4902" spans="2:20" ht="12.75">
      <c r="B4902" s="5"/>
      <c r="T4902" s="212"/>
    </row>
    <row r="4903" spans="2:20" ht="12.75">
      <c r="B4903" s="5"/>
      <c r="T4903" s="212"/>
    </row>
    <row r="4904" spans="2:20" ht="12.75">
      <c r="B4904" s="5"/>
      <c r="T4904" s="212"/>
    </row>
    <row r="4905" spans="2:20" ht="12.75">
      <c r="B4905" s="5"/>
      <c r="T4905" s="212"/>
    </row>
    <row r="4906" spans="2:20" ht="12.75">
      <c r="B4906" s="5"/>
      <c r="T4906" s="212"/>
    </row>
    <row r="4907" spans="2:20" ht="12.75">
      <c r="B4907" s="5"/>
      <c r="T4907" s="212"/>
    </row>
    <row r="4908" spans="2:20" ht="12.75">
      <c r="B4908" s="5"/>
      <c r="T4908" s="212"/>
    </row>
    <row r="4909" spans="2:20" ht="12.75">
      <c r="B4909" s="5"/>
      <c r="T4909" s="212"/>
    </row>
    <row r="4910" spans="2:20" ht="12.75">
      <c r="B4910" s="5"/>
      <c r="T4910" s="212"/>
    </row>
    <row r="4911" spans="2:20" ht="12.75">
      <c r="B4911" s="5"/>
      <c r="T4911" s="212"/>
    </row>
    <row r="4912" spans="2:20" ht="12.75">
      <c r="B4912" s="5"/>
      <c r="T4912" s="212"/>
    </row>
    <row r="4913" spans="2:20" ht="12.75">
      <c r="B4913" s="5"/>
      <c r="T4913" s="212"/>
    </row>
    <row r="4914" spans="2:20" ht="12.75">
      <c r="B4914" s="5"/>
      <c r="T4914" s="212"/>
    </row>
    <row r="4915" spans="2:20" ht="12.75">
      <c r="B4915" s="5"/>
      <c r="T4915" s="212"/>
    </row>
    <row r="4916" spans="2:20" ht="12.75">
      <c r="B4916" s="5"/>
      <c r="T4916" s="212"/>
    </row>
    <row r="4917" spans="2:20" ht="12.75">
      <c r="B4917" s="5"/>
      <c r="T4917" s="212"/>
    </row>
    <row r="4918" spans="2:20" ht="12.75">
      <c r="B4918" s="5"/>
      <c r="T4918" s="212"/>
    </row>
    <row r="4919" spans="2:20" ht="12.75">
      <c r="B4919" s="5"/>
      <c r="T4919" s="212"/>
    </row>
    <row r="4920" spans="2:20" ht="12.75">
      <c r="B4920" s="5"/>
      <c r="T4920" s="212"/>
    </row>
    <row r="4921" spans="2:20" ht="12.75">
      <c r="B4921" s="5"/>
      <c r="T4921" s="212"/>
    </row>
    <row r="4922" spans="2:20" ht="12.75">
      <c r="B4922" s="5"/>
      <c r="T4922" s="212"/>
    </row>
    <row r="4923" spans="2:20" ht="12.75">
      <c r="B4923" s="5"/>
      <c r="T4923" s="212"/>
    </row>
    <row r="4924" spans="2:20" ht="12.75">
      <c r="B4924" s="5"/>
      <c r="T4924" s="212"/>
    </row>
    <row r="4925" spans="2:20" ht="12.75">
      <c r="B4925" s="5"/>
      <c r="T4925" s="212"/>
    </row>
    <row r="4926" spans="2:20" ht="12.75">
      <c r="B4926" s="5"/>
      <c r="T4926" s="212"/>
    </row>
    <row r="4927" spans="2:20" ht="12.75">
      <c r="B4927" s="5"/>
      <c r="T4927" s="212"/>
    </row>
    <row r="4928" spans="2:20" ht="12.75">
      <c r="B4928" s="5"/>
      <c r="T4928" s="212"/>
    </row>
    <row r="4929" spans="2:20" ht="12.75">
      <c r="B4929" s="5"/>
      <c r="T4929" s="212"/>
    </row>
    <row r="4930" spans="2:20" ht="12.75">
      <c r="B4930" s="5"/>
      <c r="T4930" s="212"/>
    </row>
    <row r="4931" spans="2:20" ht="12.75">
      <c r="B4931" s="5"/>
      <c r="T4931" s="212"/>
    </row>
    <row r="4932" spans="2:20" ht="12.75">
      <c r="B4932" s="5"/>
      <c r="T4932" s="212"/>
    </row>
    <row r="4933" spans="2:20" ht="12.75">
      <c r="B4933" s="5"/>
      <c r="T4933" s="212"/>
    </row>
    <row r="4934" spans="2:20" ht="12.75">
      <c r="B4934" s="5"/>
      <c r="T4934" s="212"/>
    </row>
    <row r="4935" spans="2:20" ht="12.75">
      <c r="B4935" s="5"/>
      <c r="T4935" s="212"/>
    </row>
    <row r="4936" spans="2:20" ht="12.75">
      <c r="B4936" s="5"/>
      <c r="T4936" s="212"/>
    </row>
    <row r="4937" spans="2:20" ht="12.75">
      <c r="B4937" s="5"/>
      <c r="T4937" s="212"/>
    </row>
    <row r="4938" spans="2:20" ht="12.75">
      <c r="B4938" s="5"/>
      <c r="T4938" s="212"/>
    </row>
    <row r="4939" spans="2:20" ht="12.75">
      <c r="B4939" s="5"/>
      <c r="T4939" s="212"/>
    </row>
    <row r="4940" spans="2:20" ht="12.75">
      <c r="B4940" s="5"/>
      <c r="T4940" s="212"/>
    </row>
    <row r="4941" spans="2:20" ht="12.75">
      <c r="B4941" s="5"/>
      <c r="T4941" s="212"/>
    </row>
    <row r="4942" spans="2:20" ht="12.75">
      <c r="B4942" s="5"/>
      <c r="T4942" s="212"/>
    </row>
    <row r="4943" spans="2:20" ht="12.75">
      <c r="B4943" s="5"/>
      <c r="T4943" s="212"/>
    </row>
    <row r="4944" spans="2:20" ht="12.75">
      <c r="B4944" s="5"/>
      <c r="T4944" s="212"/>
    </row>
    <row r="4945" spans="2:20" ht="12.75">
      <c r="B4945" s="5"/>
      <c r="T4945" s="212"/>
    </row>
    <row r="4946" spans="2:20" ht="12.75">
      <c r="B4946" s="5"/>
      <c r="T4946" s="212"/>
    </row>
    <row r="4947" spans="2:20" ht="12.75">
      <c r="B4947" s="5"/>
      <c r="T4947" s="212"/>
    </row>
    <row r="4948" spans="2:20" ht="12.75">
      <c r="B4948" s="5"/>
      <c r="T4948" s="212"/>
    </row>
    <row r="4949" spans="2:20" ht="12.75">
      <c r="B4949" s="5"/>
      <c r="T4949" s="212"/>
    </row>
    <row r="4950" spans="2:20" ht="12.75">
      <c r="B4950" s="5"/>
      <c r="T4950" s="212"/>
    </row>
    <row r="4951" spans="2:20" ht="12.75">
      <c r="B4951" s="5"/>
      <c r="T4951" s="212"/>
    </row>
    <row r="4952" spans="2:20" ht="12.75">
      <c r="B4952" s="5"/>
      <c r="T4952" s="212"/>
    </row>
    <row r="4953" spans="2:20" ht="12.75">
      <c r="B4953" s="5"/>
      <c r="T4953" s="212"/>
    </row>
    <row r="4954" spans="2:20" ht="12.75">
      <c r="B4954" s="5"/>
      <c r="T4954" s="212"/>
    </row>
    <row r="4955" spans="2:20" ht="12.75">
      <c r="B4955" s="5"/>
      <c r="T4955" s="212"/>
    </row>
    <row r="4956" spans="2:20" ht="12.75">
      <c r="B4956" s="5"/>
      <c r="T4956" s="212"/>
    </row>
    <row r="4957" spans="2:20" ht="12.75">
      <c r="B4957" s="5"/>
      <c r="T4957" s="212"/>
    </row>
    <row r="4958" spans="2:20" ht="12.75">
      <c r="B4958" s="5"/>
      <c r="T4958" s="212"/>
    </row>
    <row r="4959" spans="2:20" ht="12.75">
      <c r="B4959" s="5"/>
      <c r="T4959" s="212"/>
    </row>
    <row r="4960" spans="2:20" ht="12.75">
      <c r="B4960" s="5"/>
      <c r="T4960" s="212"/>
    </row>
    <row r="4961" spans="2:20" ht="12.75">
      <c r="B4961" s="5"/>
      <c r="T4961" s="212"/>
    </row>
    <row r="4962" spans="2:20" ht="12.75">
      <c r="B4962" s="5"/>
      <c r="T4962" s="212"/>
    </row>
    <row r="4963" spans="2:20" ht="12.75">
      <c r="B4963" s="5"/>
      <c r="T4963" s="212"/>
    </row>
    <row r="4964" spans="2:20" ht="12.75">
      <c r="B4964" s="5"/>
      <c r="T4964" s="212"/>
    </row>
    <row r="4965" spans="2:20" ht="12.75">
      <c r="B4965" s="5"/>
      <c r="T4965" s="212"/>
    </row>
    <row r="4966" spans="2:20" ht="12.75">
      <c r="B4966" s="5"/>
      <c r="T4966" s="212"/>
    </row>
    <row r="4967" spans="2:20" ht="12.75">
      <c r="B4967" s="5"/>
      <c r="T4967" s="212"/>
    </row>
    <row r="4968" spans="2:20" ht="12.75">
      <c r="B4968" s="5"/>
      <c r="T4968" s="212"/>
    </row>
    <row r="4969" spans="2:20" ht="12.75">
      <c r="B4969" s="5"/>
      <c r="T4969" s="212"/>
    </row>
    <row r="4970" spans="2:20" ht="12.75">
      <c r="B4970" s="5"/>
      <c r="T4970" s="212"/>
    </row>
    <row r="4971" spans="2:20" ht="12.75">
      <c r="B4971" s="5"/>
      <c r="T4971" s="212"/>
    </row>
    <row r="4972" spans="2:20" ht="12.75">
      <c r="B4972" s="5"/>
      <c r="T4972" s="212"/>
    </row>
    <row r="4973" spans="2:20" ht="12.75">
      <c r="B4973" s="5"/>
      <c r="T4973" s="212"/>
    </row>
    <row r="4974" spans="2:20" ht="12.75">
      <c r="B4974" s="5"/>
      <c r="T4974" s="212"/>
    </row>
    <row r="4975" spans="2:20" ht="12.75">
      <c r="B4975" s="5"/>
      <c r="T4975" s="212"/>
    </row>
    <row r="4976" spans="2:20" ht="12.75">
      <c r="B4976" s="5"/>
      <c r="T4976" s="212"/>
    </row>
    <row r="4977" spans="2:20" ht="12.75">
      <c r="B4977" s="5"/>
      <c r="T4977" s="212"/>
    </row>
    <row r="4978" spans="2:20" ht="12.75">
      <c r="B4978" s="5"/>
      <c r="T4978" s="212"/>
    </row>
    <row r="4979" spans="2:20" ht="12.75">
      <c r="B4979" s="5"/>
      <c r="T4979" s="212"/>
    </row>
    <row r="4980" spans="2:20" ht="12.75">
      <c r="B4980" s="5"/>
      <c r="T4980" s="212"/>
    </row>
    <row r="4981" spans="2:20" ht="12.75">
      <c r="B4981" s="5"/>
      <c r="T4981" s="212"/>
    </row>
    <row r="4982" spans="2:20" ht="12.75">
      <c r="B4982" s="5"/>
      <c r="T4982" s="212"/>
    </row>
    <row r="4983" spans="2:20" ht="12.75">
      <c r="B4983" s="5"/>
      <c r="T4983" s="212"/>
    </row>
    <row r="4984" spans="2:20" ht="12.75">
      <c r="B4984" s="5"/>
      <c r="T4984" s="212"/>
    </row>
    <row r="4985" spans="2:20" ht="12.75">
      <c r="B4985" s="5"/>
      <c r="T4985" s="212"/>
    </row>
    <row r="4986" spans="2:20" ht="12.75">
      <c r="B4986" s="5"/>
      <c r="T4986" s="212"/>
    </row>
    <row r="4987" spans="2:20" ht="12.75">
      <c r="B4987" s="5"/>
      <c r="T4987" s="212"/>
    </row>
    <row r="4988" spans="2:20" ht="12.75">
      <c r="B4988" s="5"/>
      <c r="T4988" s="212"/>
    </row>
    <row r="4989" spans="2:20" ht="12.75">
      <c r="B4989" s="5"/>
      <c r="T4989" s="212"/>
    </row>
    <row r="4990" spans="2:20" ht="12.75">
      <c r="B4990" s="5"/>
      <c r="T4990" s="212"/>
    </row>
    <row r="4991" spans="2:20" ht="12.75">
      <c r="B4991" s="5"/>
      <c r="T4991" s="212"/>
    </row>
    <row r="4992" spans="2:20" ht="12.75">
      <c r="B4992" s="5"/>
      <c r="T4992" s="212"/>
    </row>
    <row r="4993" spans="2:20" ht="12.75">
      <c r="B4993" s="5"/>
      <c r="T4993" s="212"/>
    </row>
    <row r="4994" spans="2:20" ht="12.75">
      <c r="B4994" s="5"/>
      <c r="T4994" s="212"/>
    </row>
    <row r="4995" spans="2:20" ht="12.75">
      <c r="B4995" s="5"/>
      <c r="T4995" s="212"/>
    </row>
    <row r="4996" spans="2:20" ht="12.75">
      <c r="B4996" s="5"/>
      <c r="T4996" s="212"/>
    </row>
    <row r="4997" spans="2:20" ht="12.75">
      <c r="B4997" s="5"/>
      <c r="T4997" s="212"/>
    </row>
    <row r="4998" spans="2:20" ht="12.75">
      <c r="B4998" s="5"/>
      <c r="T4998" s="212"/>
    </row>
    <row r="4999" spans="2:20" ht="12.75">
      <c r="B4999" s="5"/>
      <c r="T4999" s="212"/>
    </row>
    <row r="5000" spans="2:20" ht="12.75">
      <c r="B5000" s="5"/>
      <c r="T5000" s="212"/>
    </row>
    <row r="5001" spans="2:20" ht="12.75">
      <c r="B5001" s="5"/>
      <c r="T5001" s="212"/>
    </row>
    <row r="5002" spans="2:20" ht="12.75">
      <c r="B5002" s="5"/>
      <c r="T5002" s="212"/>
    </row>
    <row r="5003" spans="2:20" ht="12.75">
      <c r="B5003" s="5"/>
      <c r="T5003" s="212"/>
    </row>
    <row r="5004" spans="2:20" ht="12.75">
      <c r="B5004" s="5"/>
      <c r="T5004" s="212"/>
    </row>
    <row r="5005" spans="2:20" ht="12.75">
      <c r="B5005" s="5"/>
      <c r="T5005" s="212"/>
    </row>
    <row r="5006" spans="2:20" ht="12.75">
      <c r="B5006" s="5"/>
      <c r="T5006" s="212"/>
    </row>
    <row r="5007" spans="2:20" ht="12.75">
      <c r="B5007" s="5"/>
      <c r="T5007" s="212"/>
    </row>
    <row r="5008" spans="2:20" ht="12.75">
      <c r="B5008" s="5"/>
      <c r="T5008" s="212"/>
    </row>
    <row r="5009" spans="2:20" ht="12.75">
      <c r="B5009" s="5"/>
      <c r="T5009" s="212"/>
    </row>
    <row r="5010" spans="2:20" ht="12.75">
      <c r="B5010" s="5"/>
      <c r="T5010" s="212"/>
    </row>
    <row r="5011" spans="2:20" ht="12.75">
      <c r="B5011" s="5"/>
      <c r="T5011" s="212"/>
    </row>
    <row r="5012" spans="2:20" ht="12.75">
      <c r="B5012" s="5"/>
      <c r="T5012" s="212"/>
    </row>
    <row r="5013" spans="2:20" ht="12.75">
      <c r="B5013" s="5"/>
      <c r="T5013" s="212"/>
    </row>
    <row r="5014" spans="2:20" ht="12.75">
      <c r="B5014" s="5"/>
      <c r="T5014" s="212"/>
    </row>
    <row r="5015" spans="2:20" ht="12.75">
      <c r="B5015" s="5"/>
      <c r="T5015" s="212"/>
    </row>
    <row r="5016" spans="2:20" ht="12.75">
      <c r="B5016" s="5"/>
      <c r="T5016" s="212"/>
    </row>
    <row r="5017" spans="2:20" ht="12.75">
      <c r="B5017" s="5"/>
      <c r="T5017" s="212"/>
    </row>
    <row r="5018" spans="2:20" ht="12.75">
      <c r="B5018" s="5"/>
      <c r="T5018" s="212"/>
    </row>
    <row r="5019" spans="2:20" ht="12.75">
      <c r="B5019" s="5"/>
      <c r="T5019" s="212"/>
    </row>
    <row r="5020" spans="2:20" ht="12.75">
      <c r="B5020" s="5"/>
      <c r="T5020" s="212"/>
    </row>
    <row r="5021" spans="2:20" ht="12.75">
      <c r="B5021" s="5"/>
      <c r="T5021" s="212"/>
    </row>
    <row r="5022" spans="2:20" ht="12.75">
      <c r="B5022" s="5"/>
      <c r="T5022" s="212"/>
    </row>
    <row r="5023" spans="2:20" ht="12.75">
      <c r="B5023" s="5"/>
      <c r="T5023" s="212"/>
    </row>
    <row r="5024" spans="2:20" ht="12.75">
      <c r="B5024" s="5"/>
      <c r="T5024" s="212"/>
    </row>
    <row r="5025" spans="2:20" ht="12.75">
      <c r="B5025" s="5"/>
      <c r="T5025" s="212"/>
    </row>
    <row r="5026" spans="2:20" ht="12.75">
      <c r="B5026" s="5"/>
      <c r="T5026" s="212"/>
    </row>
    <row r="5027" spans="2:20" ht="12.75">
      <c r="B5027" s="5"/>
      <c r="T5027" s="212"/>
    </row>
    <row r="5028" spans="2:20" ht="12.75">
      <c r="B5028" s="5"/>
      <c r="T5028" s="212"/>
    </row>
    <row r="5029" spans="2:20" ht="12.75">
      <c r="B5029" s="5"/>
      <c r="T5029" s="212"/>
    </row>
    <row r="5030" spans="2:20" ht="12.75">
      <c r="B5030" s="5"/>
      <c r="T5030" s="212"/>
    </row>
    <row r="5031" spans="2:20" ht="12.75">
      <c r="B5031" s="5"/>
      <c r="T5031" s="212"/>
    </row>
    <row r="5032" spans="2:20" ht="12.75">
      <c r="B5032" s="5"/>
      <c r="T5032" s="212"/>
    </row>
    <row r="5033" spans="2:20" ht="12.75">
      <c r="B5033" s="5"/>
      <c r="T5033" s="212"/>
    </row>
    <row r="5034" spans="2:20" ht="12.75">
      <c r="B5034" s="5"/>
      <c r="T5034" s="212"/>
    </row>
    <row r="5035" spans="2:20" ht="12.75">
      <c r="B5035" s="5"/>
      <c r="T5035" s="212"/>
    </row>
    <row r="5036" spans="2:20" ht="12.75">
      <c r="B5036" s="5"/>
      <c r="T5036" s="212"/>
    </row>
    <row r="5037" spans="2:20" ht="12.75">
      <c r="B5037" s="5"/>
      <c r="T5037" s="212"/>
    </row>
    <row r="5038" spans="2:20" ht="12.75">
      <c r="B5038" s="5"/>
      <c r="T5038" s="212"/>
    </row>
    <row r="5039" spans="2:20" ht="12.75">
      <c r="B5039" s="5"/>
      <c r="T5039" s="212"/>
    </row>
    <row r="5040" spans="2:20" ht="12.75">
      <c r="B5040" s="5"/>
      <c r="T5040" s="212"/>
    </row>
    <row r="5041" spans="2:20" ht="12.75">
      <c r="B5041" s="5"/>
      <c r="T5041" s="212"/>
    </row>
    <row r="5042" spans="2:20" ht="12.75">
      <c r="B5042" s="5"/>
      <c r="T5042" s="212"/>
    </row>
    <row r="5043" spans="2:20" ht="12.75">
      <c r="B5043" s="5"/>
      <c r="T5043" s="212"/>
    </row>
    <row r="5044" spans="2:20" ht="12.75">
      <c r="B5044" s="5"/>
      <c r="T5044" s="212"/>
    </row>
    <row r="5045" spans="2:20" ht="12.75">
      <c r="B5045" s="5"/>
      <c r="T5045" s="212"/>
    </row>
    <row r="5046" spans="2:20" ht="12.75">
      <c r="B5046" s="5"/>
      <c r="T5046" s="212"/>
    </row>
    <row r="5047" spans="2:20" ht="12.75">
      <c r="B5047" s="5"/>
      <c r="T5047" s="212"/>
    </row>
    <row r="5048" spans="2:20" ht="12.75">
      <c r="B5048" s="5"/>
      <c r="T5048" s="212"/>
    </row>
    <row r="5049" spans="2:20" ht="12.75">
      <c r="B5049" s="5"/>
      <c r="T5049" s="212"/>
    </row>
    <row r="5050" spans="2:20" ht="12.75">
      <c r="B5050" s="5"/>
      <c r="T5050" s="212"/>
    </row>
    <row r="5051" spans="2:20" ht="12.75">
      <c r="B5051" s="5"/>
      <c r="T5051" s="212"/>
    </row>
    <row r="5052" spans="2:20" ht="12.75">
      <c r="B5052" s="5"/>
      <c r="T5052" s="212"/>
    </row>
    <row r="5053" spans="2:20" ht="12.75">
      <c r="B5053" s="5"/>
      <c r="T5053" s="212"/>
    </row>
    <row r="5054" spans="2:20" ht="12.75">
      <c r="B5054" s="5"/>
      <c r="T5054" s="212"/>
    </row>
    <row r="5055" spans="2:20" ht="12.75">
      <c r="B5055" s="5"/>
      <c r="T5055" s="212"/>
    </row>
    <row r="5056" spans="2:20" ht="12.75">
      <c r="B5056" s="5"/>
      <c r="T5056" s="212"/>
    </row>
    <row r="5057" spans="2:20" ht="12.75">
      <c r="B5057" s="5"/>
      <c r="T5057" s="212"/>
    </row>
    <row r="5058" spans="2:20" ht="12.75">
      <c r="B5058" s="5"/>
      <c r="T5058" s="212"/>
    </row>
    <row r="5059" spans="2:20" ht="12.75">
      <c r="B5059" s="5"/>
      <c r="T5059" s="212"/>
    </row>
    <row r="5060" spans="2:20" ht="12.75">
      <c r="B5060" s="5"/>
      <c r="T5060" s="212"/>
    </row>
    <row r="5061" spans="2:20" ht="12.75">
      <c r="B5061" s="5"/>
      <c r="T5061" s="212"/>
    </row>
    <row r="5062" spans="2:20" ht="12.75">
      <c r="B5062" s="5"/>
      <c r="T5062" s="212"/>
    </row>
    <row r="5063" spans="2:20" ht="12.75">
      <c r="B5063" s="5"/>
      <c r="T5063" s="212"/>
    </row>
    <row r="5064" spans="2:20" ht="12.75">
      <c r="B5064" s="5"/>
      <c r="T5064" s="212"/>
    </row>
    <row r="5065" spans="2:20" ht="12.75">
      <c r="B5065" s="5"/>
      <c r="T5065" s="212"/>
    </row>
    <row r="5066" spans="2:20" ht="12.75">
      <c r="B5066" s="5"/>
      <c r="T5066" s="212"/>
    </row>
    <row r="5067" spans="2:20" ht="12.75">
      <c r="B5067" s="5"/>
      <c r="T5067" s="212"/>
    </row>
    <row r="5068" spans="2:20" ht="12.75">
      <c r="B5068" s="5"/>
      <c r="T5068" s="212"/>
    </row>
    <row r="5069" spans="2:20" ht="12.75">
      <c r="B5069" s="5"/>
      <c r="T5069" s="212"/>
    </row>
    <row r="5070" spans="2:20" ht="12.75">
      <c r="B5070" s="5"/>
      <c r="T5070" s="212"/>
    </row>
    <row r="5071" spans="2:20" ht="12.75">
      <c r="B5071" s="5"/>
      <c r="T5071" s="212"/>
    </row>
    <row r="5072" spans="2:20" ht="12.75">
      <c r="B5072" s="5"/>
      <c r="T5072" s="212"/>
    </row>
    <row r="5073" spans="2:20" ht="12.75">
      <c r="B5073" s="5"/>
      <c r="T5073" s="212"/>
    </row>
    <row r="5074" spans="2:20" ht="12.75">
      <c r="B5074" s="5"/>
      <c r="T5074" s="212"/>
    </row>
    <row r="5075" spans="2:20" ht="12.75">
      <c r="B5075" s="5"/>
      <c r="T5075" s="212"/>
    </row>
    <row r="5076" spans="2:20" ht="12.75">
      <c r="B5076" s="5"/>
      <c r="T5076" s="212"/>
    </row>
    <row r="5077" spans="2:20" ht="12.75">
      <c r="B5077" s="5"/>
      <c r="T5077" s="212"/>
    </row>
    <row r="5078" spans="2:20" ht="12.75">
      <c r="B5078" s="5"/>
      <c r="T5078" s="212"/>
    </row>
    <row r="5079" spans="2:20" ht="12.75">
      <c r="B5079" s="5"/>
      <c r="T5079" s="212"/>
    </row>
    <row r="5080" spans="2:20" ht="12.75">
      <c r="B5080" s="5"/>
      <c r="T5080" s="212"/>
    </row>
    <row r="5081" spans="2:20" ht="12.75">
      <c r="B5081" s="5"/>
      <c r="T5081" s="212"/>
    </row>
    <row r="5082" spans="2:20" ht="12.75">
      <c r="B5082" s="5"/>
      <c r="T5082" s="212"/>
    </row>
    <row r="5083" spans="2:20" ht="12.75">
      <c r="B5083" s="5"/>
      <c r="T5083" s="212"/>
    </row>
    <row r="5084" spans="2:20" ht="12.75">
      <c r="B5084" s="5"/>
      <c r="T5084" s="212"/>
    </row>
    <row r="5085" spans="2:20" ht="12.75">
      <c r="B5085" s="5"/>
      <c r="T5085" s="212"/>
    </row>
    <row r="5086" spans="2:20" ht="12.75">
      <c r="B5086" s="5"/>
      <c r="T5086" s="212"/>
    </row>
    <row r="5087" spans="2:20" ht="12.75">
      <c r="B5087" s="5"/>
      <c r="T5087" s="212"/>
    </row>
    <row r="5088" spans="2:20" ht="12.75">
      <c r="B5088" s="5"/>
      <c r="T5088" s="212"/>
    </row>
    <row r="5089" spans="2:20" ht="12.75">
      <c r="B5089" s="5"/>
      <c r="T5089" s="212"/>
    </row>
    <row r="5090" spans="2:20" ht="12.75">
      <c r="B5090" s="5"/>
      <c r="T5090" s="212"/>
    </row>
    <row r="5091" spans="2:20" ht="12.75">
      <c r="B5091" s="5"/>
      <c r="T5091" s="212"/>
    </row>
    <row r="5092" spans="2:20" ht="12.75">
      <c r="B5092" s="5"/>
      <c r="T5092" s="212"/>
    </row>
    <row r="5093" spans="2:20" ht="12.75">
      <c r="B5093" s="5"/>
      <c r="T5093" s="212"/>
    </row>
    <row r="5094" spans="2:20" ht="12.75">
      <c r="B5094" s="5"/>
      <c r="T5094" s="212"/>
    </row>
    <row r="5095" spans="2:20" ht="12.75">
      <c r="B5095" s="5"/>
      <c r="T5095" s="212"/>
    </row>
    <row r="5096" spans="2:20" ht="12.75">
      <c r="B5096" s="5"/>
      <c r="T5096" s="212"/>
    </row>
    <row r="5097" spans="2:20" ht="12.75">
      <c r="B5097" s="5"/>
      <c r="T5097" s="212"/>
    </row>
    <row r="5098" spans="2:20" ht="12.75">
      <c r="B5098" s="5"/>
      <c r="T5098" s="212"/>
    </row>
    <row r="5099" spans="2:20" ht="12.75">
      <c r="B5099" s="5"/>
      <c r="T5099" s="212"/>
    </row>
    <row r="5100" spans="2:20" ht="12.75">
      <c r="B5100" s="5"/>
      <c r="T5100" s="212"/>
    </row>
    <row r="5101" spans="2:20" ht="12.75">
      <c r="B5101" s="5"/>
      <c r="T5101" s="212"/>
    </row>
    <row r="5102" spans="2:20" ht="12.75">
      <c r="B5102" s="5"/>
      <c r="T5102" s="212"/>
    </row>
    <row r="5103" spans="2:20" ht="12.75">
      <c r="B5103" s="5"/>
      <c r="T5103" s="212"/>
    </row>
    <row r="5104" spans="2:20" ht="12.75">
      <c r="B5104" s="5"/>
      <c r="T5104" s="212"/>
    </row>
    <row r="5105" spans="2:20" ht="12.75">
      <c r="B5105" s="5"/>
      <c r="T5105" s="212"/>
    </row>
    <row r="5106" spans="2:20" ht="12.75">
      <c r="B5106" s="5"/>
      <c r="T5106" s="212"/>
    </row>
    <row r="5107" spans="2:20" ht="12.75">
      <c r="B5107" s="5"/>
      <c r="T5107" s="212"/>
    </row>
    <row r="5108" spans="2:20" ht="12.75">
      <c r="B5108" s="5"/>
      <c r="T5108" s="212"/>
    </row>
    <row r="5109" spans="2:20" ht="12.75">
      <c r="B5109" s="5"/>
      <c r="T5109" s="212"/>
    </row>
    <row r="5110" spans="2:20" ht="12.75">
      <c r="B5110" s="5"/>
      <c r="T5110" s="212"/>
    </row>
    <row r="5111" spans="2:20" ht="12.75">
      <c r="B5111" s="5"/>
      <c r="T5111" s="212"/>
    </row>
    <row r="5112" spans="2:20" ht="12.75">
      <c r="B5112" s="5"/>
      <c r="T5112" s="212"/>
    </row>
    <row r="5113" spans="2:20" ht="12.75">
      <c r="B5113" s="5"/>
      <c r="T5113" s="212"/>
    </row>
    <row r="5114" spans="2:20" ht="12.75">
      <c r="B5114" s="5"/>
      <c r="T5114" s="212"/>
    </row>
    <row r="5115" spans="2:20" ht="12.75">
      <c r="B5115" s="5"/>
      <c r="T5115" s="212"/>
    </row>
    <row r="5116" spans="2:20" ht="12.75">
      <c r="B5116" s="5"/>
      <c r="T5116" s="212"/>
    </row>
    <row r="5117" spans="2:20" ht="12.75">
      <c r="B5117" s="5"/>
      <c r="T5117" s="212"/>
    </row>
    <row r="5118" spans="2:20" ht="12.75">
      <c r="B5118" s="5"/>
      <c r="T5118" s="212"/>
    </row>
    <row r="5119" spans="2:20" ht="12.75">
      <c r="B5119" s="5"/>
      <c r="T5119" s="212"/>
    </row>
    <row r="5120" spans="2:20" ht="12.75">
      <c r="B5120" s="5"/>
      <c r="T5120" s="212"/>
    </row>
    <row r="5121" spans="2:20" ht="12.75">
      <c r="B5121" s="5"/>
      <c r="T5121" s="212"/>
    </row>
    <row r="5122" spans="2:20" ht="12.75">
      <c r="B5122" s="5"/>
      <c r="T5122" s="212"/>
    </row>
    <row r="5123" spans="2:20" ht="12.75">
      <c r="B5123" s="5"/>
      <c r="T5123" s="212"/>
    </row>
    <row r="5124" spans="2:20" ht="12.75">
      <c r="B5124" s="5"/>
      <c r="T5124" s="212"/>
    </row>
    <row r="5125" spans="2:20" ht="12.75">
      <c r="B5125" s="5"/>
      <c r="T5125" s="212"/>
    </row>
    <row r="5126" spans="2:20" ht="12.75">
      <c r="B5126" s="5"/>
      <c r="T5126" s="212"/>
    </row>
    <row r="5127" spans="2:20" ht="12.75">
      <c r="B5127" s="5"/>
      <c r="T5127" s="212"/>
    </row>
    <row r="5128" spans="2:20" ht="12.75">
      <c r="B5128" s="5"/>
      <c r="T5128" s="212"/>
    </row>
    <row r="5129" spans="2:20" ht="12.75">
      <c r="B5129" s="5"/>
      <c r="T5129" s="212"/>
    </row>
    <row r="5130" spans="2:20" ht="12.75">
      <c r="B5130" s="5"/>
      <c r="T5130" s="212"/>
    </row>
    <row r="5131" spans="2:20" ht="12.75">
      <c r="B5131" s="5"/>
      <c r="T5131" s="212"/>
    </row>
    <row r="5132" spans="2:20" ht="12.75">
      <c r="B5132" s="5"/>
      <c r="T5132" s="212"/>
    </row>
    <row r="5133" spans="2:20" ht="12.75">
      <c r="B5133" s="5"/>
      <c r="T5133" s="212"/>
    </row>
    <row r="5134" spans="2:20" ht="12.75">
      <c r="B5134" s="5"/>
      <c r="T5134" s="212"/>
    </row>
    <row r="5135" spans="2:20" ht="12.75">
      <c r="B5135" s="5"/>
      <c r="T5135" s="212"/>
    </row>
    <row r="5136" spans="2:20" ht="12.75">
      <c r="B5136" s="5"/>
      <c r="T5136" s="212"/>
    </row>
    <row r="5137" spans="2:20" ht="12.75">
      <c r="B5137" s="5"/>
      <c r="T5137" s="212"/>
    </row>
    <row r="5138" spans="2:20" ht="12.75">
      <c r="B5138" s="5"/>
      <c r="T5138" s="212"/>
    </row>
    <row r="5139" spans="2:20" ht="12.75">
      <c r="B5139" s="5"/>
      <c r="T5139" s="212"/>
    </row>
    <row r="5140" spans="2:20" ht="12.75">
      <c r="B5140" s="5"/>
      <c r="T5140" s="212"/>
    </row>
    <row r="5141" spans="2:20" ht="12.75">
      <c r="B5141" s="5"/>
      <c r="T5141" s="212"/>
    </row>
    <row r="5142" spans="2:20" ht="12.75">
      <c r="B5142" s="5"/>
      <c r="T5142" s="212"/>
    </row>
    <row r="5143" spans="2:20" ht="12.75">
      <c r="B5143" s="5"/>
      <c r="T5143" s="212"/>
    </row>
    <row r="5144" spans="2:20" ht="12.75">
      <c r="B5144" s="5"/>
      <c r="T5144" s="212"/>
    </row>
    <row r="5145" spans="2:20" ht="12.75">
      <c r="B5145" s="5"/>
      <c r="T5145" s="212"/>
    </row>
    <row r="5146" spans="2:20" ht="12.75">
      <c r="B5146" s="5"/>
      <c r="T5146" s="212"/>
    </row>
    <row r="5147" spans="2:20" ht="12.75">
      <c r="B5147" s="5"/>
      <c r="T5147" s="212"/>
    </row>
    <row r="5148" spans="2:20" ht="12.75">
      <c r="B5148" s="5"/>
      <c r="T5148" s="212"/>
    </row>
    <row r="5149" spans="2:20" ht="12.75">
      <c r="B5149" s="5"/>
      <c r="T5149" s="212"/>
    </row>
    <row r="5150" spans="2:20" ht="12.75">
      <c r="B5150" s="5"/>
      <c r="T5150" s="212"/>
    </row>
    <row r="5151" spans="2:20" ht="12.75">
      <c r="B5151" s="5"/>
      <c r="T5151" s="212"/>
    </row>
    <row r="5152" spans="2:20" ht="12.75">
      <c r="B5152" s="5"/>
      <c r="T5152" s="212"/>
    </row>
    <row r="5153" spans="2:20" ht="12.75">
      <c r="B5153" s="5"/>
      <c r="T5153" s="212"/>
    </row>
    <row r="5154" spans="2:20" ht="12.75">
      <c r="B5154" s="5"/>
      <c r="T5154" s="212"/>
    </row>
    <row r="5155" spans="2:20" ht="12.75">
      <c r="B5155" s="5"/>
      <c r="T5155" s="212"/>
    </row>
    <row r="5156" spans="2:20" ht="12.75">
      <c r="B5156" s="5"/>
      <c r="T5156" s="212"/>
    </row>
    <row r="5157" spans="2:20" ht="12.75">
      <c r="B5157" s="5"/>
      <c r="T5157" s="212"/>
    </row>
    <row r="5158" spans="2:20" ht="12.75">
      <c r="B5158" s="5"/>
      <c r="T5158" s="212"/>
    </row>
    <row r="5159" spans="2:20" ht="12.75">
      <c r="B5159" s="5"/>
      <c r="T5159" s="212"/>
    </row>
    <row r="5160" spans="2:20" ht="12.75">
      <c r="B5160" s="5"/>
      <c r="T5160" s="212"/>
    </row>
    <row r="5161" spans="2:20" ht="12.75">
      <c r="B5161" s="5"/>
      <c r="T5161" s="212"/>
    </row>
    <row r="5162" spans="2:20" ht="12.75">
      <c r="B5162" s="5"/>
      <c r="T5162" s="212"/>
    </row>
    <row r="5163" spans="2:20" ht="12.75">
      <c r="B5163" s="5"/>
      <c r="T5163" s="212"/>
    </row>
    <row r="5164" spans="2:20" ht="12.75">
      <c r="B5164" s="5"/>
      <c r="T5164" s="212"/>
    </row>
    <row r="5165" spans="2:20" ht="12.75">
      <c r="B5165" s="5"/>
      <c r="T5165" s="212"/>
    </row>
    <row r="5166" spans="2:20" ht="12.75">
      <c r="B5166" s="5"/>
      <c r="T5166" s="212"/>
    </row>
    <row r="5167" spans="2:20" ht="12.75">
      <c r="B5167" s="5"/>
      <c r="T5167" s="212"/>
    </row>
    <row r="5168" spans="2:20" ht="12.75">
      <c r="B5168" s="5"/>
      <c r="T5168" s="212"/>
    </row>
    <row r="5169" spans="2:20" ht="12.75">
      <c r="B5169" s="5"/>
      <c r="T5169" s="212"/>
    </row>
    <row r="5170" spans="2:20" ht="12.75">
      <c r="B5170" s="5"/>
      <c r="T5170" s="212"/>
    </row>
    <row r="5171" spans="2:20" ht="12.75">
      <c r="B5171" s="5"/>
      <c r="T5171" s="212"/>
    </row>
    <row r="5172" spans="2:20" ht="12.75">
      <c r="B5172" s="5"/>
      <c r="T5172" s="212"/>
    </row>
    <row r="5173" spans="2:20" ht="12.75">
      <c r="B5173" s="5"/>
      <c r="T5173" s="212"/>
    </row>
    <row r="5174" spans="2:20" ht="12.75">
      <c r="B5174" s="5"/>
      <c r="T5174" s="212"/>
    </row>
    <row r="5175" spans="2:20" ht="12.75">
      <c r="B5175" s="5"/>
      <c r="T5175" s="212"/>
    </row>
    <row r="5176" spans="2:20" ht="12.75">
      <c r="B5176" s="5"/>
      <c r="T5176" s="212"/>
    </row>
    <row r="5177" spans="2:20" ht="12.75">
      <c r="B5177" s="5"/>
      <c r="T5177" s="212"/>
    </row>
    <row r="5178" spans="2:20" ht="12.75">
      <c r="B5178" s="5"/>
      <c r="T5178" s="212"/>
    </row>
    <row r="5179" spans="2:20" ht="12.75">
      <c r="B5179" s="5"/>
      <c r="T5179" s="212"/>
    </row>
    <row r="5180" spans="2:20" ht="12.75">
      <c r="B5180" s="5"/>
      <c r="T5180" s="212"/>
    </row>
    <row r="5181" spans="2:20" ht="12.75">
      <c r="B5181" s="5"/>
      <c r="T5181" s="212"/>
    </row>
    <row r="5182" spans="2:20" ht="12.75">
      <c r="B5182" s="5"/>
      <c r="T5182" s="212"/>
    </row>
    <row r="5183" spans="2:20" ht="12.75">
      <c r="B5183" s="5"/>
      <c r="T5183" s="212"/>
    </row>
    <row r="5184" spans="2:20" ht="12.75">
      <c r="B5184" s="5"/>
      <c r="T5184" s="212"/>
    </row>
    <row r="5185" spans="2:20" ht="12.75">
      <c r="B5185" s="5"/>
      <c r="T5185" s="212"/>
    </row>
    <row r="5186" spans="2:20" ht="12.75">
      <c r="B5186" s="5"/>
      <c r="T5186" s="212"/>
    </row>
    <row r="5187" spans="2:20" ht="12.75">
      <c r="B5187" s="5"/>
      <c r="T5187" s="212"/>
    </row>
    <row r="5188" spans="2:20" ht="12.75">
      <c r="B5188" s="5"/>
      <c r="T5188" s="212"/>
    </row>
    <row r="5189" spans="2:20" ht="12.75">
      <c r="B5189" s="5"/>
      <c r="T5189" s="212"/>
    </row>
    <row r="5190" spans="2:20" ht="12.75">
      <c r="B5190" s="5"/>
      <c r="T5190" s="212"/>
    </row>
    <row r="5191" spans="2:20" ht="12.75">
      <c r="B5191" s="5"/>
      <c r="T5191" s="212"/>
    </row>
    <row r="5192" spans="2:20" ht="12.75">
      <c r="B5192" s="5"/>
      <c r="T5192" s="212"/>
    </row>
    <row r="5193" spans="2:20" ht="12.75">
      <c r="B5193" s="5"/>
      <c r="T5193" s="212"/>
    </row>
    <row r="5194" spans="2:20" ht="12.75">
      <c r="B5194" s="5"/>
      <c r="T5194" s="212"/>
    </row>
    <row r="5195" spans="2:20" ht="12.75">
      <c r="B5195" s="5"/>
      <c r="T5195" s="212"/>
    </row>
    <row r="5196" spans="2:20" ht="12.75">
      <c r="B5196" s="5"/>
      <c r="T5196" s="212"/>
    </row>
    <row r="5197" spans="2:20" ht="12.75">
      <c r="B5197" s="5"/>
      <c r="T5197" s="212"/>
    </row>
    <row r="5198" spans="2:20" ht="12.75">
      <c r="B5198" s="5"/>
      <c r="T5198" s="212"/>
    </row>
    <row r="5199" spans="2:20" ht="12.75">
      <c r="B5199" s="5"/>
      <c r="T5199" s="212"/>
    </row>
    <row r="5200" spans="2:20" ht="12.75">
      <c r="B5200" s="5"/>
      <c r="T5200" s="212"/>
    </row>
    <row r="5201" spans="2:20" ht="12.75">
      <c r="B5201" s="5"/>
      <c r="T5201" s="212"/>
    </row>
    <row r="5202" spans="2:20" ht="12.75">
      <c r="B5202" s="5"/>
      <c r="T5202" s="212"/>
    </row>
    <row r="5203" spans="2:20" ht="12.75">
      <c r="B5203" s="5"/>
      <c r="T5203" s="212"/>
    </row>
    <row r="5204" spans="2:20" ht="12.75">
      <c r="B5204" s="5"/>
      <c r="T5204" s="212"/>
    </row>
    <row r="5205" spans="2:20" ht="12.75">
      <c r="B5205" s="5"/>
      <c r="T5205" s="212"/>
    </row>
    <row r="5206" spans="2:20" ht="12.75">
      <c r="B5206" s="5"/>
      <c r="T5206" s="212"/>
    </row>
    <row r="5207" spans="2:20" ht="12.75">
      <c r="B5207" s="5"/>
      <c r="T5207" s="212"/>
    </row>
    <row r="5208" spans="2:20" ht="12.75">
      <c r="B5208" s="5"/>
      <c r="T5208" s="212"/>
    </row>
    <row r="5209" spans="2:20" ht="12.75">
      <c r="B5209" s="5"/>
      <c r="T5209" s="212"/>
    </row>
    <row r="5210" spans="2:20" ht="12.75">
      <c r="B5210" s="5"/>
      <c r="T5210" s="212"/>
    </row>
    <row r="5211" spans="2:20" ht="12.75">
      <c r="B5211" s="5"/>
      <c r="T5211" s="212"/>
    </row>
    <row r="5212" spans="2:20" ht="12.75">
      <c r="B5212" s="5"/>
      <c r="T5212" s="212"/>
    </row>
    <row r="5213" spans="2:20" ht="12.75">
      <c r="B5213" s="5"/>
      <c r="T5213" s="212"/>
    </row>
    <row r="5214" spans="2:20" ht="12.75">
      <c r="B5214" s="5"/>
      <c r="T5214" s="212"/>
    </row>
    <row r="5215" spans="2:20" ht="12.75">
      <c r="B5215" s="5"/>
      <c r="T5215" s="212"/>
    </row>
    <row r="5216" spans="2:20" ht="12.75">
      <c r="B5216" s="5"/>
      <c r="T5216" s="212"/>
    </row>
    <row r="5217" spans="2:20" ht="12.75">
      <c r="B5217" s="5"/>
      <c r="T5217" s="212"/>
    </row>
    <row r="5218" spans="2:20" ht="12.75">
      <c r="B5218" s="5"/>
      <c r="T5218" s="212"/>
    </row>
    <row r="5219" spans="2:20" ht="12.75">
      <c r="B5219" s="5"/>
      <c r="T5219" s="212"/>
    </row>
    <row r="5220" spans="2:20" ht="12.75">
      <c r="B5220" s="5"/>
      <c r="T5220" s="212"/>
    </row>
    <row r="5221" spans="2:20" ht="12.75">
      <c r="B5221" s="5"/>
      <c r="T5221" s="212"/>
    </row>
    <row r="5222" spans="2:20" ht="12.75">
      <c r="B5222" s="5"/>
      <c r="T5222" s="212"/>
    </row>
    <row r="5223" spans="2:20" ht="12.75">
      <c r="B5223" s="5"/>
      <c r="T5223" s="212"/>
    </row>
    <row r="5224" spans="2:20" ht="12.75">
      <c r="B5224" s="5"/>
      <c r="T5224" s="212"/>
    </row>
    <row r="5225" spans="2:20" ht="12.75">
      <c r="B5225" s="5"/>
      <c r="T5225" s="212"/>
    </row>
    <row r="5226" spans="2:20" ht="12.75">
      <c r="B5226" s="5"/>
      <c r="T5226" s="212"/>
    </row>
    <row r="5227" spans="2:20" ht="12.75">
      <c r="B5227" s="5"/>
      <c r="T5227" s="212"/>
    </row>
    <row r="5228" spans="2:20" ht="12.75">
      <c r="B5228" s="5"/>
      <c r="T5228" s="212"/>
    </row>
    <row r="5229" spans="2:20" ht="12.75">
      <c r="B5229" s="5"/>
      <c r="T5229" s="212"/>
    </row>
    <row r="5230" spans="2:20" ht="12.75">
      <c r="B5230" s="5"/>
      <c r="T5230" s="212"/>
    </row>
    <row r="5231" spans="2:20" ht="12.75">
      <c r="B5231" s="5"/>
      <c r="T5231" s="212"/>
    </row>
    <row r="5232" spans="2:20" ht="12.75">
      <c r="B5232" s="5"/>
      <c r="T5232" s="212"/>
    </row>
    <row r="5233" spans="2:20" ht="12.75">
      <c r="B5233" s="5"/>
      <c r="T5233" s="212"/>
    </row>
    <row r="5234" spans="2:20" ht="12.75">
      <c r="B5234" s="5"/>
      <c r="T5234" s="212"/>
    </row>
    <row r="5235" spans="2:20" ht="12.75">
      <c r="B5235" s="5"/>
      <c r="T5235" s="212"/>
    </row>
    <row r="5236" spans="2:20" ht="12.75">
      <c r="B5236" s="5"/>
      <c r="T5236" s="212"/>
    </row>
    <row r="5237" spans="2:20" ht="12.75">
      <c r="B5237" s="5"/>
      <c r="T5237" s="212"/>
    </row>
    <row r="5238" spans="2:20" ht="12.75">
      <c r="B5238" s="5"/>
      <c r="T5238" s="212"/>
    </row>
    <row r="5239" spans="2:20" ht="12.75">
      <c r="B5239" s="5"/>
      <c r="T5239" s="212"/>
    </row>
    <row r="5240" spans="2:20" ht="12.75">
      <c r="B5240" s="5"/>
      <c r="T5240" s="212"/>
    </row>
    <row r="5241" spans="2:20" ht="12.75">
      <c r="B5241" s="5"/>
      <c r="T5241" s="212"/>
    </row>
    <row r="5242" spans="2:20" ht="12.75">
      <c r="B5242" s="5"/>
      <c r="T5242" s="212"/>
    </row>
    <row r="5243" spans="2:20" ht="12.75">
      <c r="B5243" s="5"/>
      <c r="T5243" s="212"/>
    </row>
    <row r="5244" spans="2:20" ht="12.75">
      <c r="B5244" s="5"/>
      <c r="T5244" s="212"/>
    </row>
    <row r="5245" spans="2:20" ht="12.75">
      <c r="B5245" s="5"/>
      <c r="T5245" s="212"/>
    </row>
    <row r="5246" spans="2:20" ht="12.75">
      <c r="B5246" s="5"/>
      <c r="T5246" s="212"/>
    </row>
    <row r="5247" spans="2:20" ht="12.75">
      <c r="B5247" s="5"/>
      <c r="T5247" s="212"/>
    </row>
    <row r="5248" spans="2:20" ht="12.75">
      <c r="B5248" s="5"/>
      <c r="T5248" s="212"/>
    </row>
    <row r="5249" spans="2:20" ht="12.75">
      <c r="B5249" s="5"/>
      <c r="T5249" s="212"/>
    </row>
    <row r="5250" spans="2:20" ht="12.75">
      <c r="B5250" s="5"/>
      <c r="T5250" s="212"/>
    </row>
    <row r="5251" spans="2:20" ht="12.75">
      <c r="B5251" s="5"/>
      <c r="T5251" s="212"/>
    </row>
    <row r="5252" spans="2:20" ht="12.75">
      <c r="B5252" s="5"/>
      <c r="T5252" s="212"/>
    </row>
    <row r="5253" spans="2:20" ht="12.75">
      <c r="B5253" s="5"/>
      <c r="T5253" s="212"/>
    </row>
    <row r="5254" spans="2:20" ht="12.75">
      <c r="B5254" s="5"/>
      <c r="T5254" s="212"/>
    </row>
    <row r="5255" spans="2:20" ht="12.75">
      <c r="B5255" s="5"/>
      <c r="T5255" s="212"/>
    </row>
    <row r="5256" spans="2:20" ht="12.75">
      <c r="B5256" s="5"/>
      <c r="T5256" s="212"/>
    </row>
    <row r="5257" spans="2:20" ht="12.75">
      <c r="B5257" s="5"/>
      <c r="T5257" s="212"/>
    </row>
    <row r="5258" spans="2:20" ht="12.75">
      <c r="B5258" s="5"/>
      <c r="T5258" s="212"/>
    </row>
    <row r="5259" spans="2:20" ht="12.75">
      <c r="B5259" s="5"/>
      <c r="T5259" s="212"/>
    </row>
    <row r="5260" spans="2:20" ht="12.75">
      <c r="B5260" s="5"/>
      <c r="T5260" s="212"/>
    </row>
    <row r="5261" spans="2:20" ht="12.75">
      <c r="B5261" s="5"/>
      <c r="T5261" s="212"/>
    </row>
    <row r="5262" spans="2:20" ht="12.75">
      <c r="B5262" s="5"/>
      <c r="T5262" s="212"/>
    </row>
    <row r="5263" spans="2:20" ht="12.75">
      <c r="B5263" s="5"/>
      <c r="T5263" s="212"/>
    </row>
    <row r="5264" spans="2:20" ht="12.75">
      <c r="B5264" s="5"/>
      <c r="T5264" s="212"/>
    </row>
    <row r="5265" spans="2:20" ht="12.75">
      <c r="B5265" s="5"/>
      <c r="T5265" s="212"/>
    </row>
    <row r="5266" spans="2:20" ht="12.75">
      <c r="B5266" s="5"/>
      <c r="T5266" s="212"/>
    </row>
    <row r="5267" spans="2:20" ht="12.75">
      <c r="B5267" s="5"/>
      <c r="T5267" s="212"/>
    </row>
    <row r="5268" spans="2:20" ht="12.75">
      <c r="B5268" s="5"/>
      <c r="T5268" s="212"/>
    </row>
    <row r="5269" spans="2:20" ht="12.75">
      <c r="B5269" s="5"/>
      <c r="T5269" s="212"/>
    </row>
    <row r="5270" spans="2:20" ht="12.75">
      <c r="B5270" s="5"/>
      <c r="T5270" s="212"/>
    </row>
    <row r="5271" spans="2:20" ht="12.75">
      <c r="B5271" s="5"/>
      <c r="T5271" s="212"/>
    </row>
    <row r="5272" spans="2:20" ht="12.75">
      <c r="B5272" s="5"/>
      <c r="T5272" s="212"/>
    </row>
    <row r="5273" spans="2:20" ht="12.75">
      <c r="B5273" s="5"/>
      <c r="T5273" s="212"/>
    </row>
    <row r="5274" spans="2:20" ht="12.75">
      <c r="B5274" s="5"/>
      <c r="T5274" s="212"/>
    </row>
    <row r="5275" spans="2:20" ht="12.75">
      <c r="B5275" s="5"/>
      <c r="T5275" s="212"/>
    </row>
    <row r="5276" spans="2:20" ht="12.75">
      <c r="B5276" s="5"/>
      <c r="T5276" s="212"/>
    </row>
    <row r="5277" spans="2:20" ht="12.75">
      <c r="B5277" s="5"/>
      <c r="T5277" s="212"/>
    </row>
    <row r="5278" spans="2:20" ht="12.75">
      <c r="B5278" s="5"/>
      <c r="T5278" s="212"/>
    </row>
    <row r="5279" spans="2:20" ht="12.75">
      <c r="B5279" s="5"/>
      <c r="T5279" s="212"/>
    </row>
    <row r="5280" spans="2:20" ht="12.75">
      <c r="B5280" s="5"/>
      <c r="T5280" s="212"/>
    </row>
    <row r="5281" spans="2:20" ht="12.75">
      <c r="B5281" s="5"/>
      <c r="T5281" s="212"/>
    </row>
    <row r="5282" spans="2:20" ht="12.75">
      <c r="B5282" s="5"/>
      <c r="T5282" s="212"/>
    </row>
    <row r="5283" spans="2:20" ht="12.75">
      <c r="B5283" s="5"/>
      <c r="T5283" s="212"/>
    </row>
    <row r="5284" spans="2:20" ht="12.75">
      <c r="B5284" s="5"/>
      <c r="T5284" s="212"/>
    </row>
    <row r="5285" spans="2:20" ht="12.75">
      <c r="B5285" s="5"/>
      <c r="T5285" s="212"/>
    </row>
    <row r="5286" spans="2:20" ht="12.75">
      <c r="B5286" s="5"/>
      <c r="T5286" s="212"/>
    </row>
    <row r="5287" spans="2:20" ht="12.75">
      <c r="B5287" s="5"/>
      <c r="T5287" s="212"/>
    </row>
    <row r="5288" spans="2:20" ht="12.75">
      <c r="B5288" s="5"/>
      <c r="T5288" s="212"/>
    </row>
    <row r="5289" spans="2:20" ht="12.75">
      <c r="B5289" s="5"/>
      <c r="T5289" s="212"/>
    </row>
    <row r="5290" spans="2:20" ht="12.75">
      <c r="B5290" s="5"/>
      <c r="T5290" s="212"/>
    </row>
    <row r="5291" spans="2:20" ht="12.75">
      <c r="B5291" s="5"/>
      <c r="T5291" s="212"/>
    </row>
    <row r="5292" spans="2:20" ht="12.75">
      <c r="B5292" s="5"/>
      <c r="T5292" s="212"/>
    </row>
    <row r="5293" spans="2:20" ht="12.75">
      <c r="B5293" s="5"/>
      <c r="T5293" s="212"/>
    </row>
    <row r="5294" spans="2:20" ht="12.75">
      <c r="B5294" s="5"/>
      <c r="T5294" s="212"/>
    </row>
    <row r="5295" spans="2:20" ht="12.75">
      <c r="B5295" s="5"/>
      <c r="T5295" s="212"/>
    </row>
    <row r="5296" spans="2:20" ht="12.75">
      <c r="B5296" s="5"/>
      <c r="T5296" s="212"/>
    </row>
    <row r="5297" spans="2:20" ht="12.75">
      <c r="B5297" s="5"/>
      <c r="T5297" s="212"/>
    </row>
    <row r="5298" spans="2:20" ht="12.75">
      <c r="B5298" s="5"/>
      <c r="T5298" s="212"/>
    </row>
    <row r="5299" spans="2:20" ht="12.75">
      <c r="B5299" s="5"/>
      <c r="T5299" s="212"/>
    </row>
    <row r="5300" spans="2:20" ht="12.75">
      <c r="B5300" s="5"/>
      <c r="T5300" s="212"/>
    </row>
    <row r="5301" spans="2:20" ht="12.75">
      <c r="B5301" s="5"/>
      <c r="T5301" s="212"/>
    </row>
    <row r="5302" spans="2:20" ht="12.75">
      <c r="B5302" s="5"/>
      <c r="T5302" s="212"/>
    </row>
    <row r="5303" spans="2:20" ht="12.75">
      <c r="B5303" s="5"/>
      <c r="T5303" s="212"/>
    </row>
    <row r="5304" spans="2:20" ht="12.75">
      <c r="B5304" s="5"/>
      <c r="T5304" s="212"/>
    </row>
    <row r="5305" spans="2:20" ht="12.75">
      <c r="B5305" s="5"/>
      <c r="T5305" s="212"/>
    </row>
    <row r="5306" spans="2:20" ht="12.75">
      <c r="B5306" s="5"/>
      <c r="T5306" s="212"/>
    </row>
    <row r="5307" spans="2:20" ht="12.75">
      <c r="B5307" s="5"/>
      <c r="T5307" s="212"/>
    </row>
    <row r="5308" spans="2:20" ht="12.75">
      <c r="B5308" s="5"/>
      <c r="T5308" s="212"/>
    </row>
    <row r="5309" spans="2:20" ht="12.75">
      <c r="B5309" s="5"/>
      <c r="T5309" s="212"/>
    </row>
    <row r="5310" spans="2:20" ht="12.75">
      <c r="B5310" s="5"/>
      <c r="T5310" s="212"/>
    </row>
    <row r="5311" spans="2:20" ht="12.75">
      <c r="B5311" s="5"/>
      <c r="T5311" s="212"/>
    </row>
    <row r="5312" spans="2:20" ht="12.75">
      <c r="B5312" s="5"/>
      <c r="T5312" s="212"/>
    </row>
    <row r="5313" spans="2:20" ht="12.75">
      <c r="B5313" s="5"/>
      <c r="T5313" s="212"/>
    </row>
    <row r="5314" spans="2:20" ht="12.75">
      <c r="B5314" s="5"/>
      <c r="T5314" s="212"/>
    </row>
    <row r="5315" spans="2:20" ht="12.75">
      <c r="B5315" s="5"/>
      <c r="T5315" s="212"/>
    </row>
    <row r="5316" spans="2:20" ht="12.75">
      <c r="B5316" s="5"/>
      <c r="T5316" s="212"/>
    </row>
    <row r="5317" spans="2:20" ht="12.75">
      <c r="B5317" s="5"/>
      <c r="T5317" s="212"/>
    </row>
    <row r="5318" spans="2:20" ht="12.75">
      <c r="B5318" s="5"/>
      <c r="T5318" s="212"/>
    </row>
    <row r="5319" spans="2:20" ht="12.75">
      <c r="B5319" s="5"/>
      <c r="T5319" s="212"/>
    </row>
    <row r="5320" spans="2:20" ht="12.75">
      <c r="B5320" s="5"/>
      <c r="T5320" s="212"/>
    </row>
    <row r="5321" spans="2:20" ht="12.75">
      <c r="B5321" s="5"/>
      <c r="T5321" s="212"/>
    </row>
    <row r="5322" spans="2:20" ht="12.75">
      <c r="B5322" s="5"/>
      <c r="T5322" s="212"/>
    </row>
    <row r="5323" spans="2:20" ht="12.75">
      <c r="B5323" s="5"/>
      <c r="T5323" s="212"/>
    </row>
    <row r="5324" spans="2:20" ht="12.75">
      <c r="B5324" s="5"/>
      <c r="T5324" s="212"/>
    </row>
    <row r="5325" spans="2:20" ht="12.75">
      <c r="B5325" s="5"/>
      <c r="T5325" s="212"/>
    </row>
    <row r="5326" spans="2:20" ht="12.75">
      <c r="B5326" s="5"/>
      <c r="T5326" s="212"/>
    </row>
    <row r="5327" spans="2:20" ht="12.75">
      <c r="B5327" s="5"/>
      <c r="T5327" s="212"/>
    </row>
    <row r="5328" spans="2:20" ht="12.75">
      <c r="B5328" s="5"/>
      <c r="T5328" s="212"/>
    </row>
    <row r="5329" spans="2:20" ht="12.75">
      <c r="B5329" s="5"/>
      <c r="T5329" s="212"/>
    </row>
    <row r="5330" spans="2:20" ht="12.75">
      <c r="B5330" s="5"/>
      <c r="T5330" s="212"/>
    </row>
    <row r="5331" spans="2:20" ht="12.75">
      <c r="B5331" s="5"/>
      <c r="T5331" s="212"/>
    </row>
    <row r="5332" spans="2:20" ht="12.75">
      <c r="B5332" s="5"/>
      <c r="T5332" s="212"/>
    </row>
    <row r="5333" spans="2:20" ht="12.75">
      <c r="B5333" s="5"/>
      <c r="T5333" s="212"/>
    </row>
    <row r="5334" spans="2:20" ht="12.75">
      <c r="B5334" s="5"/>
      <c r="T5334" s="212"/>
    </row>
    <row r="5335" spans="2:20" ht="12.75">
      <c r="B5335" s="5"/>
      <c r="T5335" s="212"/>
    </row>
    <row r="5336" spans="2:20" ht="12.75">
      <c r="B5336" s="5"/>
      <c r="T5336" s="212"/>
    </row>
    <row r="5337" spans="2:20" ht="12.75">
      <c r="B5337" s="5"/>
      <c r="T5337" s="212"/>
    </row>
    <row r="5338" spans="2:20" ht="12.75">
      <c r="B5338" s="5"/>
      <c r="T5338" s="212"/>
    </row>
    <row r="5339" spans="2:20" ht="12.75">
      <c r="B5339" s="5"/>
      <c r="T5339" s="212"/>
    </row>
    <row r="5340" spans="2:20" ht="12.75">
      <c r="B5340" s="5"/>
      <c r="T5340" s="212"/>
    </row>
    <row r="5341" spans="2:20" ht="12.75">
      <c r="B5341" s="5"/>
      <c r="T5341" s="212"/>
    </row>
    <row r="5342" spans="2:20" ht="12.75">
      <c r="B5342" s="5"/>
      <c r="T5342" s="212"/>
    </row>
    <row r="5343" spans="2:20" ht="12.75">
      <c r="B5343" s="5"/>
      <c r="T5343" s="212"/>
    </row>
    <row r="5344" spans="2:20" ht="12.75">
      <c r="B5344" s="5"/>
      <c r="T5344" s="212"/>
    </row>
    <row r="5345" spans="2:20" ht="12.75">
      <c r="B5345" s="5"/>
      <c r="T5345" s="212"/>
    </row>
    <row r="5346" spans="2:20" ht="12.75">
      <c r="B5346" s="5"/>
      <c r="T5346" s="212"/>
    </row>
    <row r="5347" spans="2:20" ht="12.75">
      <c r="B5347" s="5"/>
      <c r="T5347" s="212"/>
    </row>
    <row r="5348" spans="2:20" ht="12.75">
      <c r="B5348" s="5"/>
      <c r="T5348" s="212"/>
    </row>
    <row r="5349" spans="2:20" ht="12.75">
      <c r="B5349" s="5"/>
      <c r="T5349" s="212"/>
    </row>
    <row r="5350" spans="2:20" ht="12.75">
      <c r="B5350" s="5"/>
      <c r="T5350" s="212"/>
    </row>
    <row r="5351" spans="2:20" ht="12.75">
      <c r="B5351" s="5"/>
      <c r="T5351" s="212"/>
    </row>
    <row r="5352" spans="2:20" ht="12.75">
      <c r="B5352" s="5"/>
      <c r="T5352" s="212"/>
    </row>
    <row r="5353" spans="2:20" ht="12.75">
      <c r="B5353" s="5"/>
      <c r="T5353" s="212"/>
    </row>
    <row r="5354" spans="2:20" ht="12.75">
      <c r="B5354" s="5"/>
      <c r="T5354" s="212"/>
    </row>
    <row r="5355" spans="2:20" ht="12.75">
      <c r="B5355" s="5"/>
      <c r="T5355" s="212"/>
    </row>
    <row r="5356" spans="2:20" ht="12.75">
      <c r="B5356" s="5"/>
      <c r="T5356" s="212"/>
    </row>
    <row r="5357" spans="2:20" ht="12.75">
      <c r="B5357" s="5"/>
      <c r="T5357" s="212"/>
    </row>
    <row r="5358" spans="2:20" ht="12.75">
      <c r="B5358" s="5"/>
      <c r="T5358" s="212"/>
    </row>
    <row r="5359" spans="2:20" ht="12.75">
      <c r="B5359" s="5"/>
      <c r="T5359" s="212"/>
    </row>
    <row r="5360" spans="2:20" ht="12.75">
      <c r="B5360" s="5"/>
      <c r="T5360" s="212"/>
    </row>
    <row r="5361" spans="2:20" ht="12.75">
      <c r="B5361" s="5"/>
      <c r="T5361" s="212"/>
    </row>
    <row r="5362" spans="2:20" ht="12.75">
      <c r="B5362" s="5"/>
      <c r="T5362" s="212"/>
    </row>
    <row r="5363" spans="2:20" ht="12.75">
      <c r="B5363" s="5"/>
      <c r="T5363" s="212"/>
    </row>
    <row r="5364" spans="2:20" ht="12.75">
      <c r="B5364" s="5"/>
      <c r="T5364" s="212"/>
    </row>
    <row r="5365" spans="2:20" ht="12.75">
      <c r="B5365" s="5"/>
      <c r="T5365" s="212"/>
    </row>
    <row r="5366" spans="2:20" ht="12.75">
      <c r="B5366" s="5"/>
      <c r="T5366" s="212"/>
    </row>
    <row r="5367" spans="2:20" ht="12.75">
      <c r="B5367" s="5"/>
      <c r="T5367" s="212"/>
    </row>
    <row r="5368" spans="2:20" ht="12.75">
      <c r="B5368" s="5"/>
      <c r="T5368" s="212"/>
    </row>
    <row r="5369" spans="2:20" ht="12.75">
      <c r="B5369" s="5"/>
      <c r="T5369" s="212"/>
    </row>
    <row r="5370" spans="2:20" ht="12.75">
      <c r="B5370" s="5"/>
      <c r="T5370" s="212"/>
    </row>
    <row r="5371" spans="2:20" ht="12.75">
      <c r="B5371" s="5"/>
      <c r="T5371" s="212"/>
    </row>
    <row r="5372" spans="2:20" ht="12.75">
      <c r="B5372" s="5"/>
      <c r="T5372" s="212"/>
    </row>
    <row r="5373" spans="2:20" ht="12.75">
      <c r="B5373" s="5"/>
      <c r="T5373" s="212"/>
    </row>
    <row r="5374" spans="2:20" ht="12.75">
      <c r="B5374" s="5"/>
      <c r="T5374" s="212"/>
    </row>
    <row r="5375" spans="2:20" ht="12.75">
      <c r="B5375" s="5"/>
      <c r="T5375" s="212"/>
    </row>
    <row r="5376" spans="2:20" ht="12.75">
      <c r="B5376" s="5"/>
      <c r="T5376" s="212"/>
    </row>
    <row r="5377" spans="2:20" ht="12.75">
      <c r="B5377" s="5"/>
      <c r="T5377" s="212"/>
    </row>
    <row r="5378" spans="2:20" ht="12.75">
      <c r="B5378" s="5"/>
      <c r="T5378" s="212"/>
    </row>
    <row r="5379" spans="2:20" ht="12.75">
      <c r="B5379" s="5"/>
      <c r="T5379" s="212"/>
    </row>
    <row r="5380" spans="2:20" ht="12.75">
      <c r="B5380" s="5"/>
      <c r="T5380" s="212"/>
    </row>
    <row r="5381" spans="2:20" ht="12.75">
      <c r="B5381" s="5"/>
      <c r="T5381" s="212"/>
    </row>
    <row r="5382" spans="2:20" ht="12.75">
      <c r="B5382" s="5"/>
      <c r="T5382" s="212"/>
    </row>
    <row r="5383" spans="2:20" ht="12.75">
      <c r="B5383" s="5"/>
      <c r="T5383" s="212"/>
    </row>
    <row r="5384" spans="2:20" ht="12.75">
      <c r="B5384" s="5"/>
      <c r="T5384" s="212"/>
    </row>
    <row r="5385" spans="2:20" ht="12.75">
      <c r="B5385" s="5"/>
      <c r="T5385" s="212"/>
    </row>
    <row r="5386" spans="2:20" ht="12.75">
      <c r="B5386" s="5"/>
      <c r="T5386" s="212"/>
    </row>
    <row r="5387" spans="2:20" ht="12.75">
      <c r="B5387" s="5"/>
      <c r="T5387" s="212"/>
    </row>
    <row r="5388" spans="2:20" ht="12.75">
      <c r="B5388" s="5"/>
      <c r="T5388" s="212"/>
    </row>
    <row r="5389" spans="2:20" ht="12.75">
      <c r="B5389" s="5"/>
      <c r="T5389" s="212"/>
    </row>
    <row r="5390" spans="2:20" ht="12.75">
      <c r="B5390" s="5"/>
      <c r="T5390" s="212"/>
    </row>
    <row r="5391" spans="2:20" ht="12.75">
      <c r="B5391" s="5"/>
      <c r="T5391" s="212"/>
    </row>
    <row r="5392" spans="2:20" ht="12.75">
      <c r="B5392" s="5"/>
      <c r="T5392" s="212"/>
    </row>
    <row r="5393" spans="2:20" ht="12.75">
      <c r="B5393" s="5"/>
      <c r="T5393" s="212"/>
    </row>
    <row r="5394" spans="2:20" ht="12.75">
      <c r="B5394" s="5"/>
      <c r="T5394" s="212"/>
    </row>
    <row r="5395" spans="2:20" ht="12.75">
      <c r="B5395" s="5"/>
      <c r="T5395" s="212"/>
    </row>
    <row r="5396" spans="2:20" ht="12.75">
      <c r="B5396" s="5"/>
      <c r="T5396" s="212"/>
    </row>
    <row r="5397" spans="2:20" ht="12.75">
      <c r="B5397" s="5"/>
      <c r="T5397" s="212"/>
    </row>
    <row r="5398" spans="2:20" ht="12.75">
      <c r="B5398" s="5"/>
      <c r="T5398" s="212"/>
    </row>
    <row r="5399" spans="2:20" ht="12.75">
      <c r="B5399" s="5"/>
      <c r="T5399" s="212"/>
    </row>
    <row r="5400" spans="2:20" ht="12.75">
      <c r="B5400" s="5"/>
      <c r="T5400" s="212"/>
    </row>
    <row r="5401" spans="2:20" ht="12.75">
      <c r="B5401" s="5"/>
      <c r="T5401" s="212"/>
    </row>
    <row r="5402" spans="2:20" ht="12.75">
      <c r="B5402" s="5"/>
      <c r="T5402" s="212"/>
    </row>
    <row r="5403" spans="2:20" ht="12.75">
      <c r="B5403" s="5"/>
      <c r="T5403" s="212"/>
    </row>
    <row r="5404" spans="2:20" ht="12.75">
      <c r="B5404" s="5"/>
      <c r="T5404" s="212"/>
    </row>
    <row r="5405" spans="2:20" ht="12.75">
      <c r="B5405" s="5"/>
      <c r="T5405" s="212"/>
    </row>
    <row r="5406" spans="2:20" ht="12.75">
      <c r="B5406" s="5"/>
      <c r="T5406" s="212"/>
    </row>
    <row r="5407" spans="2:20" ht="12.75">
      <c r="B5407" s="5"/>
      <c r="T5407" s="212"/>
    </row>
    <row r="5408" spans="2:20" ht="12.75">
      <c r="B5408" s="5"/>
      <c r="T5408" s="212"/>
    </row>
    <row r="5409" spans="2:20" ht="12.75">
      <c r="B5409" s="5"/>
      <c r="T5409" s="212"/>
    </row>
    <row r="5410" spans="2:20" ht="12.75">
      <c r="B5410" s="5"/>
      <c r="T5410" s="212"/>
    </row>
    <row r="5411" spans="2:20" ht="12.75">
      <c r="B5411" s="5"/>
      <c r="T5411" s="212"/>
    </row>
    <row r="5412" spans="2:20" ht="12.75">
      <c r="B5412" s="5"/>
      <c r="T5412" s="212"/>
    </row>
    <row r="5413" spans="2:20" ht="12.75">
      <c r="B5413" s="5"/>
      <c r="T5413" s="212"/>
    </row>
    <row r="5414" spans="2:20" ht="12.75">
      <c r="B5414" s="5"/>
      <c r="T5414" s="212"/>
    </row>
    <row r="5415" spans="2:20" ht="12.75">
      <c r="B5415" s="5"/>
      <c r="T5415" s="212"/>
    </row>
    <row r="5416" spans="2:20" ht="12.75">
      <c r="B5416" s="5"/>
      <c r="T5416" s="212"/>
    </row>
    <row r="5417" spans="2:20" ht="12.75">
      <c r="B5417" s="5"/>
      <c r="T5417" s="212"/>
    </row>
    <row r="5418" spans="2:20" ht="12.75">
      <c r="B5418" s="5"/>
      <c r="T5418" s="212"/>
    </row>
    <row r="5419" spans="2:20" ht="12.75">
      <c r="B5419" s="5"/>
      <c r="T5419" s="212"/>
    </row>
    <row r="5420" spans="2:20" ht="12.75">
      <c r="B5420" s="5"/>
      <c r="T5420" s="212"/>
    </row>
    <row r="5421" spans="2:20" ht="12.75">
      <c r="B5421" s="5"/>
      <c r="T5421" s="212"/>
    </row>
    <row r="5422" spans="2:20" ht="12.75">
      <c r="B5422" s="5"/>
      <c r="T5422" s="212"/>
    </row>
    <row r="5423" spans="2:20" ht="12.75">
      <c r="B5423" s="5"/>
      <c r="T5423" s="212"/>
    </row>
    <row r="5424" spans="2:20" ht="12.75">
      <c r="B5424" s="5"/>
      <c r="T5424" s="212"/>
    </row>
    <row r="5425" spans="2:20" ht="12.75">
      <c r="B5425" s="5"/>
      <c r="T5425" s="212"/>
    </row>
    <row r="5426" spans="2:20" ht="12.75">
      <c r="B5426" s="5"/>
      <c r="T5426" s="212"/>
    </row>
    <row r="5427" spans="2:20" ht="12.75">
      <c r="B5427" s="5"/>
      <c r="T5427" s="212"/>
    </row>
    <row r="5428" spans="2:20" ht="12.75">
      <c r="B5428" s="5"/>
      <c r="T5428" s="212"/>
    </row>
    <row r="5429" spans="2:20" ht="12.75">
      <c r="B5429" s="5"/>
      <c r="T5429" s="212"/>
    </row>
    <row r="5430" spans="2:20" ht="12.75">
      <c r="B5430" s="5"/>
      <c r="T5430" s="212"/>
    </row>
    <row r="5431" spans="2:20" ht="12.75">
      <c r="B5431" s="5"/>
      <c r="T5431" s="212"/>
    </row>
    <row r="5432" spans="2:20" ht="12.75">
      <c r="B5432" s="5"/>
      <c r="T5432" s="212"/>
    </row>
    <row r="5433" spans="2:20" ht="12.75">
      <c r="B5433" s="5"/>
      <c r="T5433" s="212"/>
    </row>
    <row r="5434" spans="2:20" ht="12.75">
      <c r="B5434" s="5"/>
      <c r="T5434" s="212"/>
    </row>
    <row r="5435" spans="2:20" ht="12.75">
      <c r="B5435" s="5"/>
      <c r="T5435" s="212"/>
    </row>
    <row r="5436" spans="2:20" ht="12.75">
      <c r="B5436" s="5"/>
      <c r="T5436" s="212"/>
    </row>
    <row r="5437" spans="2:20" ht="12.75">
      <c r="B5437" s="5"/>
      <c r="T5437" s="212"/>
    </row>
    <row r="5438" spans="2:20" ht="12.75">
      <c r="B5438" s="5"/>
      <c r="T5438" s="212"/>
    </row>
    <row r="5439" spans="2:20" ht="12.75">
      <c r="B5439" s="5"/>
      <c r="T5439" s="212"/>
    </row>
    <row r="5440" spans="2:20" ht="12.75">
      <c r="B5440" s="5"/>
      <c r="T5440" s="212"/>
    </row>
    <row r="5441" spans="2:20" ht="12.75">
      <c r="B5441" s="5"/>
      <c r="T5441" s="212"/>
    </row>
    <row r="5442" spans="2:20" ht="12.75">
      <c r="B5442" s="5"/>
      <c r="T5442" s="212"/>
    </row>
    <row r="5443" spans="2:20" ht="12.75">
      <c r="B5443" s="5"/>
      <c r="T5443" s="212"/>
    </row>
    <row r="5444" spans="2:20" ht="12.75">
      <c r="B5444" s="5"/>
      <c r="T5444" s="212"/>
    </row>
    <row r="5445" spans="2:20" ht="12.75">
      <c r="B5445" s="5"/>
      <c r="T5445" s="212"/>
    </row>
    <row r="5446" spans="2:20" ht="12.75">
      <c r="B5446" s="5"/>
      <c r="T5446" s="212"/>
    </row>
    <row r="5447" spans="2:20" ht="12.75">
      <c r="B5447" s="5"/>
      <c r="T5447" s="212"/>
    </row>
    <row r="5448" spans="2:20" ht="12.75">
      <c r="B5448" s="5"/>
      <c r="T5448" s="212"/>
    </row>
    <row r="5449" spans="2:20" ht="12.75">
      <c r="B5449" s="5"/>
      <c r="T5449" s="212"/>
    </row>
    <row r="5450" spans="2:20" ht="12.75">
      <c r="B5450" s="5"/>
      <c r="T5450" s="212"/>
    </row>
    <row r="5451" spans="2:20" ht="12.75">
      <c r="B5451" s="5"/>
      <c r="T5451" s="212"/>
    </row>
    <row r="5452" spans="2:20" ht="12.75">
      <c r="B5452" s="5"/>
      <c r="T5452" s="212"/>
    </row>
    <row r="5453" spans="2:20" ht="12.75">
      <c r="B5453" s="5"/>
      <c r="T5453" s="212"/>
    </row>
    <row r="5454" spans="2:20" ht="12.75">
      <c r="B5454" s="5"/>
      <c r="T5454" s="212"/>
    </row>
    <row r="5455" spans="2:20" ht="12.75">
      <c r="B5455" s="5"/>
      <c r="T5455" s="212"/>
    </row>
    <row r="5456" spans="2:20" ht="12.75">
      <c r="B5456" s="5"/>
      <c r="T5456" s="212"/>
    </row>
    <row r="5457" spans="2:20" ht="12.75">
      <c r="B5457" s="5"/>
      <c r="T5457" s="212"/>
    </row>
    <row r="5458" spans="2:20" ht="12.75">
      <c r="B5458" s="5"/>
      <c r="T5458" s="212"/>
    </row>
    <row r="5459" spans="2:20" ht="12.75">
      <c r="B5459" s="5"/>
      <c r="T5459" s="212"/>
    </row>
    <row r="5460" spans="2:20" ht="12.75">
      <c r="B5460" s="5"/>
      <c r="T5460" s="212"/>
    </row>
    <row r="5461" spans="2:20" ht="12.75">
      <c r="B5461" s="5"/>
      <c r="T5461" s="212"/>
    </row>
    <row r="5462" spans="2:20" ht="12.75">
      <c r="B5462" s="5"/>
      <c r="T5462" s="212"/>
    </row>
    <row r="5463" spans="2:20" ht="12.75">
      <c r="B5463" s="5"/>
      <c r="T5463" s="212"/>
    </row>
    <row r="5464" spans="2:20" ht="12.75">
      <c r="B5464" s="5"/>
      <c r="T5464" s="212"/>
    </row>
    <row r="5465" spans="2:20" ht="12.75">
      <c r="B5465" s="5"/>
      <c r="T5465" s="212"/>
    </row>
    <row r="5466" spans="2:20" ht="12.75">
      <c r="B5466" s="5"/>
      <c r="T5466" s="212"/>
    </row>
    <row r="5467" spans="2:20" ht="12.75">
      <c r="B5467" s="5"/>
      <c r="T5467" s="212"/>
    </row>
    <row r="5468" spans="2:20" ht="12.75">
      <c r="B5468" s="5"/>
      <c r="T5468" s="212"/>
    </row>
    <row r="5469" spans="2:20" ht="12.75">
      <c r="B5469" s="5"/>
      <c r="T5469" s="212"/>
    </row>
    <row r="5470" spans="2:20" ht="12.75">
      <c r="B5470" s="5"/>
      <c r="T5470" s="212"/>
    </row>
    <row r="5471" spans="2:20" ht="12.75">
      <c r="B5471" s="5"/>
      <c r="T5471" s="212"/>
    </row>
    <row r="5472" spans="2:20" ht="12.75">
      <c r="B5472" s="5"/>
      <c r="T5472" s="212"/>
    </row>
    <row r="5473" spans="2:20" ht="12.75">
      <c r="B5473" s="5"/>
      <c r="T5473" s="212"/>
    </row>
    <row r="5474" spans="2:20" ht="12.75">
      <c r="B5474" s="5"/>
      <c r="T5474" s="212"/>
    </row>
    <row r="5475" spans="2:20" ht="12.75">
      <c r="B5475" s="5"/>
      <c r="T5475" s="212"/>
    </row>
    <row r="5476" spans="2:20" ht="12.75">
      <c r="B5476" s="5"/>
      <c r="T5476" s="212"/>
    </row>
    <row r="5477" spans="2:20" ht="12.75">
      <c r="B5477" s="5"/>
      <c r="T5477" s="212"/>
    </row>
    <row r="5478" spans="2:20" ht="12.75">
      <c r="B5478" s="5"/>
      <c r="T5478" s="212"/>
    </row>
    <row r="5479" spans="2:20" ht="12.75">
      <c r="B5479" s="5"/>
      <c r="T5479" s="212"/>
    </row>
    <row r="5480" spans="2:20" ht="12.75">
      <c r="B5480" s="5"/>
      <c r="T5480" s="212"/>
    </row>
    <row r="5481" spans="2:20" ht="12.75">
      <c r="B5481" s="5"/>
      <c r="T5481" s="212"/>
    </row>
    <row r="5482" spans="2:20" ht="12.75">
      <c r="B5482" s="5"/>
      <c r="T5482" s="212"/>
    </row>
    <row r="5483" spans="2:20" ht="12.75">
      <c r="B5483" s="5"/>
      <c r="T5483" s="212"/>
    </row>
    <row r="5484" spans="2:20" ht="12.75">
      <c r="B5484" s="5"/>
      <c r="T5484" s="212"/>
    </row>
    <row r="5485" spans="2:20" ht="12.75">
      <c r="B5485" s="5"/>
      <c r="T5485" s="212"/>
    </row>
    <row r="5486" spans="2:20" ht="12.75">
      <c r="B5486" s="5"/>
      <c r="T5486" s="212"/>
    </row>
    <row r="5487" spans="2:20" ht="12.75">
      <c r="B5487" s="5"/>
      <c r="T5487" s="212"/>
    </row>
    <row r="5488" spans="2:20" ht="12.75">
      <c r="B5488" s="5"/>
      <c r="T5488" s="212"/>
    </row>
    <row r="5489" spans="2:20" ht="12.75">
      <c r="B5489" s="5"/>
      <c r="T5489" s="212"/>
    </row>
    <row r="5490" spans="2:20" ht="12.75">
      <c r="B5490" s="5"/>
      <c r="T5490" s="212"/>
    </row>
    <row r="5491" spans="2:20" ht="12.75">
      <c r="B5491" s="5"/>
      <c r="T5491" s="212"/>
    </row>
    <row r="5492" spans="2:20" ht="12.75">
      <c r="B5492" s="5"/>
      <c r="T5492" s="212"/>
    </row>
    <row r="5493" spans="2:20" ht="12.75">
      <c r="B5493" s="5"/>
      <c r="T5493" s="212"/>
    </row>
    <row r="5494" spans="2:20" ht="12.75">
      <c r="B5494" s="5"/>
      <c r="T5494" s="212"/>
    </row>
    <row r="5495" spans="2:20" ht="12.75">
      <c r="B5495" s="5"/>
      <c r="T5495" s="212"/>
    </row>
    <row r="5496" spans="2:20" ht="12.75">
      <c r="B5496" s="5"/>
      <c r="T5496" s="212"/>
    </row>
    <row r="5497" spans="2:20" ht="12.75">
      <c r="B5497" s="5"/>
      <c r="T5497" s="212"/>
    </row>
    <row r="5498" spans="2:20" ht="12.75">
      <c r="B5498" s="5"/>
      <c r="T5498" s="212"/>
    </row>
    <row r="5499" spans="2:20" ht="12.75">
      <c r="B5499" s="5"/>
      <c r="T5499" s="212"/>
    </row>
    <row r="5500" spans="2:20" ht="12.75">
      <c r="B5500" s="5"/>
      <c r="T5500" s="212"/>
    </row>
    <row r="5501" spans="2:20" ht="12.75">
      <c r="B5501" s="5"/>
      <c r="T5501" s="212"/>
    </row>
    <row r="5502" spans="2:20" ht="12.75">
      <c r="B5502" s="5"/>
      <c r="T5502" s="212"/>
    </row>
    <row r="5503" spans="2:20" ht="12.75">
      <c r="B5503" s="5"/>
      <c r="T5503" s="212"/>
    </row>
    <row r="5504" spans="2:20" ht="12.75">
      <c r="B5504" s="5"/>
      <c r="T5504" s="212"/>
    </row>
    <row r="5505" spans="2:20" ht="12.75">
      <c r="B5505" s="5"/>
      <c r="T5505" s="212"/>
    </row>
    <row r="5506" spans="2:20" ht="12.75">
      <c r="B5506" s="5"/>
      <c r="T5506" s="212"/>
    </row>
    <row r="5507" spans="2:20" ht="12.75">
      <c r="B5507" s="5"/>
      <c r="T5507" s="212"/>
    </row>
    <row r="5508" spans="2:20" ht="12.75">
      <c r="B5508" s="5"/>
      <c r="T5508" s="212"/>
    </row>
    <row r="5509" spans="2:20" ht="12.75">
      <c r="B5509" s="5"/>
      <c r="T5509" s="212"/>
    </row>
    <row r="5510" spans="2:20" ht="12.75">
      <c r="B5510" s="5"/>
      <c r="T5510" s="212"/>
    </row>
    <row r="5511" spans="2:20" ht="12.75">
      <c r="B5511" s="5"/>
      <c r="T5511" s="212"/>
    </row>
    <row r="5512" spans="2:20" ht="12.75">
      <c r="B5512" s="5"/>
      <c r="T5512" s="212"/>
    </row>
    <row r="5513" spans="2:20" ht="12.75">
      <c r="B5513" s="5"/>
      <c r="T5513" s="212"/>
    </row>
    <row r="5514" spans="2:20" ht="12.75">
      <c r="B5514" s="5"/>
      <c r="T5514" s="212"/>
    </row>
    <row r="5515" spans="2:20" ht="12.75">
      <c r="B5515" s="5"/>
      <c r="T5515" s="212"/>
    </row>
    <row r="5516" spans="2:20" ht="12.75">
      <c r="B5516" s="5"/>
      <c r="T5516" s="212"/>
    </row>
    <row r="5517" spans="2:20" ht="12.75">
      <c r="B5517" s="5"/>
      <c r="T5517" s="212"/>
    </row>
    <row r="5518" spans="2:20" ht="12.75">
      <c r="B5518" s="5"/>
      <c r="T5518" s="212"/>
    </row>
    <row r="5519" spans="2:20" ht="12.75">
      <c r="B5519" s="5"/>
      <c r="T5519" s="212"/>
    </row>
    <row r="5520" spans="2:20" ht="12.75">
      <c r="B5520" s="5"/>
      <c r="T5520" s="212"/>
    </row>
    <row r="5521" spans="2:20" ht="12.75">
      <c r="B5521" s="5"/>
      <c r="T5521" s="212"/>
    </row>
    <row r="5522" spans="2:20" ht="12.75">
      <c r="B5522" s="5"/>
      <c r="T5522" s="212"/>
    </row>
    <row r="5523" spans="2:20" ht="12.75">
      <c r="B5523" s="5"/>
      <c r="T5523" s="212"/>
    </row>
    <row r="5524" spans="2:20" ht="12.75">
      <c r="B5524" s="5"/>
      <c r="T5524" s="212"/>
    </row>
    <row r="5525" spans="2:20" ht="12.75">
      <c r="B5525" s="5"/>
      <c r="T5525" s="212"/>
    </row>
    <row r="5526" spans="2:20" ht="12.75">
      <c r="B5526" s="5"/>
      <c r="T5526" s="212"/>
    </row>
    <row r="5527" spans="2:20" ht="12.75">
      <c r="B5527" s="5"/>
      <c r="T5527" s="212"/>
    </row>
    <row r="5528" spans="2:20" ht="12.75">
      <c r="B5528" s="5"/>
      <c r="T5528" s="212"/>
    </row>
    <row r="5529" spans="2:20" ht="12.75">
      <c r="B5529" s="5"/>
      <c r="T5529" s="212"/>
    </row>
    <row r="5530" spans="2:20" ht="12.75">
      <c r="B5530" s="5"/>
      <c r="T5530" s="212"/>
    </row>
    <row r="5531" spans="2:20" ht="12.75">
      <c r="B5531" s="5"/>
      <c r="T5531" s="212"/>
    </row>
    <row r="5532" spans="2:20" ht="12.75">
      <c r="B5532" s="5"/>
      <c r="T5532" s="212"/>
    </row>
    <row r="5533" spans="2:20" ht="12.75">
      <c r="B5533" s="5"/>
      <c r="T5533" s="212"/>
    </row>
    <row r="5534" spans="2:20" ht="12.75">
      <c r="B5534" s="5"/>
      <c r="T5534" s="212"/>
    </row>
    <row r="5535" spans="2:20" ht="12.75">
      <c r="B5535" s="5"/>
      <c r="T5535" s="212"/>
    </row>
    <row r="5536" spans="2:20" ht="12.75">
      <c r="B5536" s="5"/>
      <c r="T5536" s="212"/>
    </row>
    <row r="5537" spans="2:20" ht="12.75">
      <c r="B5537" s="5"/>
      <c r="T5537" s="212"/>
    </row>
    <row r="5538" spans="2:20" ht="12.75">
      <c r="B5538" s="5"/>
      <c r="T5538" s="212"/>
    </row>
    <row r="5539" spans="2:20" ht="12.75">
      <c r="B5539" s="5"/>
      <c r="T5539" s="212"/>
    </row>
    <row r="5540" spans="2:20" ht="12.75">
      <c r="B5540" s="5"/>
      <c r="T5540" s="212"/>
    </row>
    <row r="5541" spans="2:20" ht="12.75">
      <c r="B5541" s="5"/>
      <c r="T5541" s="212"/>
    </row>
    <row r="5542" spans="2:20" ht="12.75">
      <c r="B5542" s="5"/>
      <c r="T5542" s="212"/>
    </row>
    <row r="5543" spans="2:20" ht="12.75">
      <c r="B5543" s="5"/>
      <c r="T5543" s="212"/>
    </row>
    <row r="5544" spans="2:20" ht="12.75">
      <c r="B5544" s="5"/>
      <c r="T5544" s="212"/>
    </row>
    <row r="5545" spans="2:20" ht="12.75">
      <c r="B5545" s="5"/>
      <c r="T5545" s="212"/>
    </row>
    <row r="5546" spans="2:20" ht="12.75">
      <c r="B5546" s="5"/>
      <c r="T5546" s="212"/>
    </row>
    <row r="5547" spans="2:20" ht="12.75">
      <c r="B5547" s="5"/>
      <c r="T5547" s="212"/>
    </row>
    <row r="5548" spans="2:20" ht="12.75">
      <c r="B5548" s="5"/>
      <c r="T5548" s="212"/>
    </row>
    <row r="5549" spans="2:20" ht="12.75">
      <c r="B5549" s="5"/>
      <c r="T5549" s="212"/>
    </row>
    <row r="5550" spans="2:20" ht="12.75">
      <c r="B5550" s="5"/>
      <c r="T5550" s="212"/>
    </row>
    <row r="5551" spans="2:20" ht="12.75">
      <c r="B5551" s="5"/>
      <c r="T5551" s="212"/>
    </row>
    <row r="5552" spans="2:20" ht="12.75">
      <c r="B5552" s="5"/>
      <c r="T5552" s="212"/>
    </row>
    <row r="5553" spans="2:20" ht="12.75">
      <c r="B5553" s="5"/>
      <c r="T5553" s="212"/>
    </row>
    <row r="5554" spans="2:20" ht="12.75">
      <c r="B5554" s="5"/>
      <c r="T5554" s="212"/>
    </row>
    <row r="5555" spans="2:20" ht="12.75">
      <c r="B5555" s="5"/>
      <c r="T5555" s="212"/>
    </row>
    <row r="5556" spans="2:20" ht="12.75">
      <c r="B5556" s="5"/>
      <c r="T5556" s="212"/>
    </row>
    <row r="5557" spans="2:20" ht="12.75">
      <c r="B5557" s="5"/>
      <c r="T5557" s="212"/>
    </row>
    <row r="5558" spans="2:20" ht="12.75">
      <c r="B5558" s="5"/>
      <c r="T5558" s="212"/>
    </row>
    <row r="5559" spans="2:20" ht="12.75">
      <c r="B5559" s="5"/>
      <c r="T5559" s="212"/>
    </row>
    <row r="5560" spans="2:20" ht="12.75">
      <c r="B5560" s="5"/>
      <c r="T5560" s="212"/>
    </row>
    <row r="5561" spans="2:20" ht="12.75">
      <c r="B5561" s="5"/>
      <c r="T5561" s="212"/>
    </row>
    <row r="5562" spans="2:20" ht="12.75">
      <c r="B5562" s="5"/>
      <c r="T5562" s="212"/>
    </row>
    <row r="5563" spans="2:20" ht="12.75">
      <c r="B5563" s="5"/>
      <c r="T5563" s="212"/>
    </row>
    <row r="5564" spans="2:20" ht="12.75">
      <c r="B5564" s="5"/>
      <c r="T5564" s="212"/>
    </row>
    <row r="5565" spans="2:20" ht="12.75">
      <c r="B5565" s="5"/>
      <c r="T5565" s="212"/>
    </row>
    <row r="5566" spans="2:20" ht="12.75">
      <c r="B5566" s="5"/>
      <c r="T5566" s="212"/>
    </row>
    <row r="5567" spans="2:20" ht="12.75">
      <c r="B5567" s="5"/>
      <c r="T5567" s="212"/>
    </row>
    <row r="5568" spans="2:20" ht="12.75">
      <c r="B5568" s="5"/>
      <c r="T5568" s="212"/>
    </row>
    <row r="5569" spans="2:20" ht="12.75">
      <c r="B5569" s="5"/>
      <c r="T5569" s="212"/>
    </row>
    <row r="5570" spans="2:20" ht="12.75">
      <c r="B5570" s="5"/>
      <c r="T5570" s="212"/>
    </row>
    <row r="5571" spans="2:20" ht="12.75">
      <c r="B5571" s="5"/>
      <c r="T5571" s="212"/>
    </row>
    <row r="5572" spans="2:20" ht="12.75">
      <c r="B5572" s="5"/>
      <c r="T5572" s="212"/>
    </row>
    <row r="5573" spans="2:20" ht="12.75">
      <c r="B5573" s="5"/>
      <c r="T5573" s="212"/>
    </row>
    <row r="5574" spans="2:20" ht="12.75">
      <c r="B5574" s="5"/>
      <c r="T5574" s="212"/>
    </row>
    <row r="5575" spans="2:20" ht="12.75">
      <c r="B5575" s="5"/>
      <c r="T5575" s="212"/>
    </row>
    <row r="5576" spans="2:20" ht="12.75">
      <c r="B5576" s="5"/>
      <c r="T5576" s="212"/>
    </row>
    <row r="5577" spans="2:20" ht="12.75">
      <c r="B5577" s="5"/>
      <c r="T5577" s="212"/>
    </row>
    <row r="5578" spans="2:20" ht="12.75">
      <c r="B5578" s="5"/>
      <c r="T5578" s="212"/>
    </row>
    <row r="5579" spans="2:20" ht="12.75">
      <c r="B5579" s="5"/>
      <c r="T5579" s="212"/>
    </row>
    <row r="5580" spans="2:20" ht="12.75">
      <c r="B5580" s="5"/>
      <c r="T5580" s="212"/>
    </row>
    <row r="5581" spans="2:20" ht="12.75">
      <c r="B5581" s="5"/>
      <c r="T5581" s="212"/>
    </row>
    <row r="5582" spans="2:20" ht="12.75">
      <c r="B5582" s="5"/>
      <c r="T5582" s="212"/>
    </row>
    <row r="5583" spans="2:20" ht="12.75">
      <c r="B5583" s="5"/>
      <c r="T5583" s="212"/>
    </row>
    <row r="5584" spans="2:20" ht="12.75">
      <c r="B5584" s="5"/>
      <c r="T5584" s="212"/>
    </row>
    <row r="5585" spans="2:20" ht="12.75">
      <c r="B5585" s="5"/>
      <c r="T5585" s="212"/>
    </row>
    <row r="5586" spans="2:20" ht="12.75">
      <c r="B5586" s="5"/>
      <c r="T5586" s="212"/>
    </row>
    <row r="5587" spans="2:20" ht="12.75">
      <c r="B5587" s="5"/>
      <c r="T5587" s="212"/>
    </row>
    <row r="5588" spans="2:20" ht="12.75">
      <c r="B5588" s="5"/>
      <c r="T5588" s="212"/>
    </row>
    <row r="5589" spans="2:20" ht="12.75">
      <c r="B5589" s="5"/>
      <c r="T5589" s="212"/>
    </row>
    <row r="5590" spans="2:20" ht="12.75">
      <c r="B5590" s="5"/>
      <c r="T5590" s="212"/>
    </row>
    <row r="5591" spans="2:20" ht="12.75">
      <c r="B5591" s="5"/>
      <c r="T5591" s="212"/>
    </row>
    <row r="5592" spans="2:20" ht="12.75">
      <c r="B5592" s="5"/>
      <c r="T5592" s="212"/>
    </row>
    <row r="5593" spans="2:20" ht="12.75">
      <c r="B5593" s="5"/>
      <c r="T5593" s="212"/>
    </row>
    <row r="5594" spans="2:20" ht="12.75">
      <c r="B5594" s="5"/>
      <c r="T5594" s="212"/>
    </row>
    <row r="5595" spans="2:20" ht="12.75">
      <c r="B5595" s="5"/>
      <c r="T5595" s="212"/>
    </row>
    <row r="5596" spans="2:20" ht="12.75">
      <c r="B5596" s="5"/>
      <c r="T5596" s="212"/>
    </row>
    <row r="5597" spans="2:20" ht="12.75">
      <c r="B5597" s="5"/>
      <c r="T5597" s="212"/>
    </row>
    <row r="5598" spans="2:20" ht="12.75">
      <c r="B5598" s="5"/>
      <c r="T5598" s="212"/>
    </row>
    <row r="5599" spans="2:20" ht="12.75">
      <c r="B5599" s="5"/>
      <c r="T5599" s="212"/>
    </row>
    <row r="5600" spans="2:20" ht="12.75">
      <c r="B5600" s="5"/>
      <c r="T5600" s="212"/>
    </row>
    <row r="5601" spans="2:20" ht="12.75">
      <c r="B5601" s="5"/>
      <c r="T5601" s="212"/>
    </row>
    <row r="5602" spans="2:20" ht="12.75">
      <c r="B5602" s="5"/>
      <c r="T5602" s="212"/>
    </row>
    <row r="5603" spans="2:20" ht="12.75">
      <c r="B5603" s="5"/>
      <c r="T5603" s="212"/>
    </row>
    <row r="5604" spans="2:20" ht="12.75">
      <c r="B5604" s="5"/>
      <c r="T5604" s="212"/>
    </row>
    <row r="5605" spans="2:20" ht="12.75">
      <c r="B5605" s="5"/>
      <c r="T5605" s="212"/>
    </row>
    <row r="5606" spans="2:20" ht="12.75">
      <c r="B5606" s="5"/>
      <c r="T5606" s="212"/>
    </row>
    <row r="5607" spans="2:20" ht="12.75">
      <c r="B5607" s="5"/>
      <c r="T5607" s="212"/>
    </row>
    <row r="5608" spans="2:20" ht="12.75">
      <c r="B5608" s="5"/>
      <c r="T5608" s="212"/>
    </row>
    <row r="5609" spans="2:20" ht="12.75">
      <c r="B5609" s="5"/>
      <c r="T5609" s="212"/>
    </row>
    <row r="5610" spans="2:20" ht="12.75">
      <c r="B5610" s="5"/>
      <c r="T5610" s="212"/>
    </row>
    <row r="5611" spans="2:20" ht="12.75">
      <c r="B5611" s="5"/>
      <c r="T5611" s="212"/>
    </row>
    <row r="5612" spans="2:20" ht="12.75">
      <c r="B5612" s="5"/>
      <c r="T5612" s="212"/>
    </row>
    <row r="5613" spans="2:20" ht="12.75">
      <c r="B5613" s="5"/>
      <c r="T5613" s="212"/>
    </row>
    <row r="5614" spans="2:20" ht="12.75">
      <c r="B5614" s="5"/>
      <c r="T5614" s="212"/>
    </row>
    <row r="5615" spans="2:20" ht="12.75">
      <c r="B5615" s="5"/>
      <c r="T5615" s="212"/>
    </row>
    <row r="5616" spans="2:20" ht="12.75">
      <c r="B5616" s="5"/>
      <c r="T5616" s="212"/>
    </row>
    <row r="5617" spans="2:20" ht="12.75">
      <c r="B5617" s="5"/>
      <c r="T5617" s="212"/>
    </row>
    <row r="5618" spans="2:20" ht="12.75">
      <c r="B5618" s="5"/>
      <c r="T5618" s="212"/>
    </row>
    <row r="5619" spans="2:20" ht="12.75">
      <c r="B5619" s="5"/>
      <c r="T5619" s="212"/>
    </row>
    <row r="5620" spans="2:20" ht="12.75">
      <c r="B5620" s="5"/>
      <c r="T5620" s="212"/>
    </row>
    <row r="5621" spans="2:20" ht="12.75">
      <c r="B5621" s="5"/>
      <c r="T5621" s="212"/>
    </row>
    <row r="5622" spans="2:20" ht="12.75">
      <c r="B5622" s="5"/>
      <c r="T5622" s="212"/>
    </row>
    <row r="5623" spans="2:20" ht="12.75">
      <c r="B5623" s="5"/>
      <c r="T5623" s="212"/>
    </row>
    <row r="5624" spans="2:20" ht="12.75">
      <c r="B5624" s="5"/>
      <c r="T5624" s="212"/>
    </row>
    <row r="5625" spans="2:20" ht="12.75">
      <c r="B5625" s="5"/>
      <c r="T5625" s="212"/>
    </row>
    <row r="5626" spans="2:20" ht="12.75">
      <c r="B5626" s="5"/>
      <c r="T5626" s="212"/>
    </row>
    <row r="5627" spans="2:20" ht="12.75">
      <c r="B5627" s="5"/>
      <c r="T5627" s="212"/>
    </row>
    <row r="5628" spans="2:20" ht="12.75">
      <c r="B5628" s="5"/>
      <c r="T5628" s="212"/>
    </row>
    <row r="5629" spans="2:20" ht="12.75">
      <c r="B5629" s="5"/>
      <c r="T5629" s="212"/>
    </row>
    <row r="5630" spans="2:20" ht="12.75">
      <c r="B5630" s="5"/>
      <c r="T5630" s="212"/>
    </row>
    <row r="5631" spans="2:20" ht="12.75">
      <c r="B5631" s="5"/>
      <c r="T5631" s="212"/>
    </row>
    <row r="5632" spans="2:20" ht="12.75">
      <c r="B5632" s="5"/>
      <c r="T5632" s="212"/>
    </row>
    <row r="5633" spans="2:20" ht="12.75">
      <c r="B5633" s="5"/>
      <c r="T5633" s="212"/>
    </row>
    <row r="5634" spans="2:20" ht="12.75">
      <c r="B5634" s="5"/>
      <c r="T5634" s="212"/>
    </row>
    <row r="5635" spans="2:20" ht="12.75">
      <c r="B5635" s="5"/>
      <c r="T5635" s="212"/>
    </row>
    <row r="5636" spans="2:20" ht="12.75">
      <c r="B5636" s="5"/>
      <c r="T5636" s="212"/>
    </row>
    <row r="5637" spans="2:20" ht="12.75">
      <c r="B5637" s="5"/>
      <c r="T5637" s="212"/>
    </row>
    <row r="5638" spans="2:20" ht="12.75">
      <c r="B5638" s="5"/>
      <c r="T5638" s="212"/>
    </row>
    <row r="5639" spans="2:20" ht="12.75">
      <c r="B5639" s="5"/>
      <c r="T5639" s="212"/>
    </row>
    <row r="5640" spans="2:20" ht="12.75">
      <c r="B5640" s="5"/>
      <c r="T5640" s="212"/>
    </row>
    <row r="5641" spans="2:20" ht="12.75">
      <c r="B5641" s="5"/>
      <c r="T5641" s="212"/>
    </row>
    <row r="5642" spans="2:20" ht="12.75">
      <c r="B5642" s="5"/>
      <c r="T5642" s="212"/>
    </row>
    <row r="5643" spans="2:20" ht="12.75">
      <c r="B5643" s="5"/>
      <c r="T5643" s="212"/>
    </row>
    <row r="5644" spans="2:20" ht="12.75">
      <c r="B5644" s="5"/>
      <c r="T5644" s="212"/>
    </row>
    <row r="5645" spans="2:20" ht="12.75">
      <c r="B5645" s="5"/>
      <c r="T5645" s="212"/>
    </row>
    <row r="5646" spans="2:20" ht="12.75">
      <c r="B5646" s="5"/>
      <c r="T5646" s="212"/>
    </row>
    <row r="5647" spans="2:20" ht="12.75">
      <c r="B5647" s="5"/>
      <c r="T5647" s="212"/>
    </row>
    <row r="5648" spans="2:20" ht="12.75">
      <c r="B5648" s="5"/>
      <c r="T5648" s="212"/>
    </row>
    <row r="5649" spans="2:20" ht="12.75">
      <c r="B5649" s="5"/>
      <c r="T5649" s="212"/>
    </row>
    <row r="5650" spans="2:20" ht="12.75">
      <c r="B5650" s="5"/>
      <c r="T5650" s="212"/>
    </row>
    <row r="5651" spans="2:20" ht="12.75">
      <c r="B5651" s="5"/>
      <c r="T5651" s="212"/>
    </row>
    <row r="5652" spans="2:20" ht="12.75">
      <c r="B5652" s="5"/>
      <c r="T5652" s="212"/>
    </row>
    <row r="5653" spans="2:20" ht="12.75">
      <c r="B5653" s="5"/>
      <c r="T5653" s="212"/>
    </row>
    <row r="5654" spans="2:20" ht="12.75">
      <c r="B5654" s="5"/>
      <c r="T5654" s="212"/>
    </row>
    <row r="5655" spans="2:20" ht="12.75">
      <c r="B5655" s="5"/>
      <c r="T5655" s="212"/>
    </row>
    <row r="5656" spans="2:20" ht="12.75">
      <c r="B5656" s="5"/>
      <c r="T5656" s="212"/>
    </row>
    <row r="5657" spans="2:20" ht="12.75">
      <c r="B5657" s="5"/>
      <c r="T5657" s="212"/>
    </row>
    <row r="5658" spans="2:20" ht="12.75">
      <c r="B5658" s="5"/>
      <c r="T5658" s="212"/>
    </row>
    <row r="5659" spans="2:20" ht="12.75">
      <c r="B5659" s="5"/>
      <c r="T5659" s="212"/>
    </row>
    <row r="5660" spans="2:20" ht="12.75">
      <c r="B5660" s="5"/>
      <c r="T5660" s="212"/>
    </row>
    <row r="5661" spans="2:20" ht="12.75">
      <c r="B5661" s="5"/>
      <c r="T5661" s="212"/>
    </row>
    <row r="5662" spans="2:20" ht="12.75">
      <c r="B5662" s="5"/>
      <c r="T5662" s="212"/>
    </row>
    <row r="5663" spans="2:20" ht="12.75">
      <c r="B5663" s="5"/>
      <c r="T5663" s="212"/>
    </row>
    <row r="5664" spans="2:20" ht="12.75">
      <c r="B5664" s="5"/>
      <c r="T5664" s="212"/>
    </row>
    <row r="5665" spans="2:20" ht="12.75">
      <c r="B5665" s="5"/>
      <c r="T5665" s="212"/>
    </row>
    <row r="5666" spans="2:20" ht="12.75">
      <c r="B5666" s="5"/>
      <c r="T5666" s="212"/>
    </row>
    <row r="5667" spans="2:20" ht="12.75">
      <c r="B5667" s="5"/>
      <c r="T5667" s="212"/>
    </row>
    <row r="5668" spans="2:20" ht="12.75">
      <c r="B5668" s="5"/>
      <c r="T5668" s="212"/>
    </row>
    <row r="5669" spans="2:20" ht="12.75">
      <c r="B5669" s="5"/>
      <c r="T5669" s="212"/>
    </row>
    <row r="5670" spans="2:20" ht="12.75">
      <c r="B5670" s="5"/>
      <c r="T5670" s="212"/>
    </row>
    <row r="5671" spans="2:20" ht="12.75">
      <c r="B5671" s="5"/>
      <c r="T5671" s="212"/>
    </row>
    <row r="5672" spans="2:20" ht="12.75">
      <c r="B5672" s="5"/>
      <c r="T5672" s="212"/>
    </row>
    <row r="5673" spans="2:20" ht="12.75">
      <c r="B5673" s="5"/>
      <c r="T5673" s="212"/>
    </row>
    <row r="5674" spans="2:20" ht="12.75">
      <c r="B5674" s="5"/>
      <c r="T5674" s="212"/>
    </row>
    <row r="5675" spans="2:20" ht="12.75">
      <c r="B5675" s="5"/>
      <c r="T5675" s="212"/>
    </row>
    <row r="5676" spans="2:20" ht="12.75">
      <c r="B5676" s="5"/>
      <c r="T5676" s="212"/>
    </row>
    <row r="5677" spans="2:20" ht="12.75">
      <c r="B5677" s="5"/>
      <c r="T5677" s="212"/>
    </row>
    <row r="5678" spans="2:20" ht="12.75">
      <c r="B5678" s="5"/>
      <c r="T5678" s="212"/>
    </row>
    <row r="5679" spans="2:20" ht="12.75">
      <c r="B5679" s="5"/>
      <c r="T5679" s="212"/>
    </row>
    <row r="5680" spans="2:20" ht="12.75">
      <c r="B5680" s="5"/>
      <c r="T5680" s="212"/>
    </row>
    <row r="5681" spans="2:20" ht="12.75">
      <c r="B5681" s="5"/>
      <c r="T5681" s="212"/>
    </row>
    <row r="5682" spans="2:20" ht="12.75">
      <c r="B5682" s="5"/>
      <c r="T5682" s="212"/>
    </row>
    <row r="5683" spans="2:20" ht="12.75">
      <c r="B5683" s="5"/>
      <c r="T5683" s="212"/>
    </row>
    <row r="5684" spans="2:20" ht="12.75">
      <c r="B5684" s="5"/>
      <c r="T5684" s="212"/>
    </row>
    <row r="5685" spans="2:20" ht="12.75">
      <c r="B5685" s="5"/>
      <c r="T5685" s="212"/>
    </row>
    <row r="5686" spans="2:20" ht="12.75">
      <c r="B5686" s="5"/>
      <c r="T5686" s="212"/>
    </row>
    <row r="5687" spans="2:20" ht="12.75">
      <c r="B5687" s="5"/>
      <c r="T5687" s="212"/>
    </row>
    <row r="5688" spans="2:20" ht="12.75">
      <c r="B5688" s="5"/>
      <c r="T5688" s="212"/>
    </row>
    <row r="5689" spans="2:20" ht="12.75">
      <c r="B5689" s="5"/>
      <c r="T5689" s="212"/>
    </row>
    <row r="5690" spans="2:20" ht="12.75">
      <c r="B5690" s="5"/>
      <c r="T5690" s="212"/>
    </row>
    <row r="5691" spans="2:20" ht="12.75">
      <c r="B5691" s="5"/>
      <c r="T5691" s="212"/>
    </row>
    <row r="5692" spans="2:20" ht="12.75">
      <c r="B5692" s="5"/>
      <c r="T5692" s="212"/>
    </row>
    <row r="5693" spans="2:20" ht="12.75">
      <c r="B5693" s="5"/>
      <c r="T5693" s="212"/>
    </row>
    <row r="5694" spans="2:20" ht="12.75">
      <c r="B5694" s="5"/>
      <c r="T5694" s="212"/>
    </row>
    <row r="5695" spans="2:20" ht="12.75">
      <c r="B5695" s="5"/>
      <c r="T5695" s="212"/>
    </row>
    <row r="5696" spans="2:20" ht="12.75">
      <c r="B5696" s="5"/>
      <c r="T5696" s="212"/>
    </row>
    <row r="5697" spans="2:20" ht="12.75">
      <c r="B5697" s="5"/>
      <c r="T5697" s="212"/>
    </row>
    <row r="5698" spans="2:20" ht="12.75">
      <c r="B5698" s="5"/>
      <c r="T5698" s="212"/>
    </row>
    <row r="5699" spans="2:20" ht="12.75">
      <c r="B5699" s="5"/>
      <c r="T5699" s="212"/>
    </row>
    <row r="5700" spans="2:20" ht="12.75">
      <c r="B5700" s="5"/>
      <c r="T5700" s="212"/>
    </row>
    <row r="5701" spans="2:20" ht="12.75">
      <c r="B5701" s="5"/>
      <c r="T5701" s="212"/>
    </row>
    <row r="5702" spans="2:20" ht="12.75">
      <c r="B5702" s="5"/>
      <c r="T5702" s="212"/>
    </row>
    <row r="5703" spans="2:20" ht="12.75">
      <c r="B5703" s="5"/>
      <c r="T5703" s="212"/>
    </row>
    <row r="5704" spans="2:20" ht="12.75">
      <c r="B5704" s="5"/>
      <c r="T5704" s="212"/>
    </row>
    <row r="5705" spans="2:20" ht="12.75">
      <c r="B5705" s="5"/>
      <c r="T5705" s="212"/>
    </row>
    <row r="5706" spans="2:20" ht="12.75">
      <c r="B5706" s="5"/>
      <c r="T5706" s="212"/>
    </row>
    <row r="5707" spans="2:20" ht="12.75">
      <c r="B5707" s="5"/>
      <c r="T5707" s="212"/>
    </row>
    <row r="5708" spans="2:20" ht="12.75">
      <c r="B5708" s="5"/>
      <c r="T5708" s="212"/>
    </row>
    <row r="5709" spans="2:20" ht="12.75">
      <c r="B5709" s="5"/>
      <c r="T5709" s="212"/>
    </row>
    <row r="5710" spans="2:20" ht="12.75">
      <c r="B5710" s="5"/>
      <c r="T5710" s="212"/>
    </row>
    <row r="5711" spans="2:20" ht="12.75">
      <c r="B5711" s="5"/>
      <c r="T5711" s="212"/>
    </row>
    <row r="5712" spans="2:20" ht="12.75">
      <c r="B5712" s="5"/>
      <c r="T5712" s="212"/>
    </row>
    <row r="5713" spans="2:20" ht="12.75">
      <c r="B5713" s="5"/>
      <c r="T5713" s="212"/>
    </row>
    <row r="5714" spans="2:20" ht="12.75">
      <c r="B5714" s="5"/>
      <c r="T5714" s="212"/>
    </row>
    <row r="5715" spans="2:20" ht="12.75">
      <c r="B5715" s="5"/>
      <c r="T5715" s="212"/>
    </row>
    <row r="5716" spans="2:20" ht="12.75">
      <c r="B5716" s="5"/>
      <c r="T5716" s="212"/>
    </row>
    <row r="5717" spans="2:20" ht="12.75">
      <c r="B5717" s="5"/>
      <c r="T5717" s="212"/>
    </row>
    <row r="5718" spans="2:20" ht="12.75">
      <c r="B5718" s="5"/>
      <c r="T5718" s="212"/>
    </row>
    <row r="5719" spans="2:20" ht="12.75">
      <c r="B5719" s="5"/>
      <c r="T5719" s="212"/>
    </row>
    <row r="5720" spans="2:20" ht="12.75">
      <c r="B5720" s="5"/>
      <c r="T5720" s="212"/>
    </row>
    <row r="5721" spans="2:20" ht="12.75">
      <c r="B5721" s="5"/>
      <c r="T5721" s="212"/>
    </row>
    <row r="5722" spans="2:20" ht="12.75">
      <c r="B5722" s="5"/>
      <c r="T5722" s="212"/>
    </row>
    <row r="5723" spans="2:20" ht="12.75">
      <c r="B5723" s="5"/>
      <c r="T5723" s="212"/>
    </row>
    <row r="5724" spans="2:20" ht="12.75">
      <c r="B5724" s="5"/>
      <c r="T5724" s="212"/>
    </row>
    <row r="5725" spans="2:20" ht="12.75">
      <c r="B5725" s="5"/>
      <c r="T5725" s="212"/>
    </row>
    <row r="5726" spans="2:20" ht="12.75">
      <c r="B5726" s="5"/>
      <c r="T5726" s="212"/>
    </row>
    <row r="5727" spans="2:20" ht="12.75">
      <c r="B5727" s="5"/>
      <c r="T5727" s="212"/>
    </row>
    <row r="5728" spans="2:20" ht="12.75">
      <c r="B5728" s="5"/>
      <c r="T5728" s="212"/>
    </row>
    <row r="5729" spans="2:20" ht="12.75">
      <c r="B5729" s="5"/>
      <c r="T5729" s="212"/>
    </row>
    <row r="5730" spans="2:20" ht="12.75">
      <c r="B5730" s="5"/>
      <c r="T5730" s="212"/>
    </row>
    <row r="5731" spans="2:20" ht="12.75">
      <c r="B5731" s="5"/>
      <c r="T5731" s="212"/>
    </row>
    <row r="5732" spans="2:20" ht="12.75">
      <c r="B5732" s="5"/>
      <c r="T5732" s="212"/>
    </row>
    <row r="5733" spans="2:20" ht="12.75">
      <c r="B5733" s="5"/>
      <c r="T5733" s="212"/>
    </row>
    <row r="5734" spans="2:20" ht="12.75">
      <c r="B5734" s="5"/>
      <c r="T5734" s="212"/>
    </row>
    <row r="5735" spans="2:20" ht="12.75">
      <c r="B5735" s="5"/>
      <c r="T5735" s="212"/>
    </row>
    <row r="5736" spans="2:20" ht="12.75">
      <c r="B5736" s="5"/>
      <c r="T5736" s="212"/>
    </row>
    <row r="5737" spans="2:20" ht="12.75">
      <c r="B5737" s="5"/>
      <c r="T5737" s="212"/>
    </row>
    <row r="5738" spans="2:20" ht="12.75">
      <c r="B5738" s="5"/>
      <c r="T5738" s="212"/>
    </row>
    <row r="5739" spans="2:20" ht="12.75">
      <c r="B5739" s="5"/>
      <c r="T5739" s="212"/>
    </row>
    <row r="5740" spans="2:20" ht="12.75">
      <c r="B5740" s="5"/>
      <c r="T5740" s="212"/>
    </row>
    <row r="5741" spans="2:20" ht="12.75">
      <c r="B5741" s="5"/>
      <c r="T5741" s="212"/>
    </row>
    <row r="5742" spans="2:20" ht="12.75">
      <c r="B5742" s="5"/>
      <c r="T5742" s="212"/>
    </row>
    <row r="5743" spans="2:20" ht="12.75">
      <c r="B5743" s="5"/>
      <c r="T5743" s="212"/>
    </row>
    <row r="5744" spans="2:20" ht="12.75">
      <c r="B5744" s="5"/>
      <c r="T5744" s="212"/>
    </row>
    <row r="5745" spans="2:20" ht="12.75">
      <c r="B5745" s="5"/>
      <c r="T5745" s="212"/>
    </row>
    <row r="5746" spans="2:20" ht="12.75">
      <c r="B5746" s="5"/>
      <c r="T5746" s="212"/>
    </row>
    <row r="5747" spans="2:20" ht="12.75">
      <c r="B5747" s="5"/>
      <c r="T5747" s="212"/>
    </row>
    <row r="5748" spans="2:20" ht="12.75">
      <c r="B5748" s="5"/>
      <c r="T5748" s="212"/>
    </row>
    <row r="5749" spans="2:20" ht="12.75">
      <c r="B5749" s="5"/>
      <c r="T5749" s="212"/>
    </row>
    <row r="5750" spans="2:20" ht="12.75">
      <c r="B5750" s="5"/>
      <c r="T5750" s="212"/>
    </row>
    <row r="5751" spans="2:20" ht="12.75">
      <c r="B5751" s="5"/>
      <c r="T5751" s="212"/>
    </row>
    <row r="5752" spans="2:20" ht="12.75">
      <c r="B5752" s="5"/>
      <c r="T5752" s="212"/>
    </row>
    <row r="5753" spans="2:20" ht="12.75">
      <c r="B5753" s="5"/>
      <c r="T5753" s="212"/>
    </row>
    <row r="5754" spans="2:20" ht="12.75">
      <c r="B5754" s="5"/>
      <c r="T5754" s="212"/>
    </row>
    <row r="5755" spans="2:20" ht="12.75">
      <c r="B5755" s="5"/>
      <c r="T5755" s="212"/>
    </row>
    <row r="5756" spans="2:20" ht="12.75">
      <c r="B5756" s="5"/>
      <c r="T5756" s="212"/>
    </row>
    <row r="5757" spans="2:20" ht="12.75">
      <c r="B5757" s="5"/>
      <c r="T5757" s="212"/>
    </row>
    <row r="5758" spans="2:20" ht="12.75">
      <c r="B5758" s="5"/>
      <c r="T5758" s="212"/>
    </row>
    <row r="5759" spans="2:20" ht="12.75">
      <c r="B5759" s="5"/>
      <c r="T5759" s="212"/>
    </row>
    <row r="5760" spans="2:20" ht="12.75">
      <c r="B5760" s="5"/>
      <c r="T5760" s="212"/>
    </row>
    <row r="5761" spans="2:20" ht="12.75">
      <c r="B5761" s="5"/>
      <c r="T5761" s="212"/>
    </row>
    <row r="5762" spans="2:20" ht="12.75">
      <c r="B5762" s="5"/>
      <c r="T5762" s="212"/>
    </row>
    <row r="5763" spans="2:20" ht="12.75">
      <c r="B5763" s="5"/>
      <c r="T5763" s="212"/>
    </row>
    <row r="5764" spans="2:20" ht="12.75">
      <c r="B5764" s="5"/>
      <c r="T5764" s="212"/>
    </row>
    <row r="5765" spans="2:20" ht="12.75">
      <c r="B5765" s="5"/>
      <c r="T5765" s="212"/>
    </row>
    <row r="5766" spans="2:20" ht="12.75">
      <c r="B5766" s="5"/>
      <c r="T5766" s="212"/>
    </row>
    <row r="5767" spans="2:20" ht="12.75">
      <c r="B5767" s="5"/>
      <c r="T5767" s="212"/>
    </row>
    <row r="5768" spans="2:20" ht="12.75">
      <c r="B5768" s="5"/>
      <c r="T5768" s="212"/>
    </row>
    <row r="5769" spans="2:20" ht="12.75">
      <c r="B5769" s="5"/>
      <c r="T5769" s="212"/>
    </row>
    <row r="5770" spans="2:20" ht="12.75">
      <c r="B5770" s="5"/>
      <c r="T5770" s="212"/>
    </row>
    <row r="5771" spans="2:20" ht="12.75">
      <c r="B5771" s="5"/>
      <c r="T5771" s="212"/>
    </row>
    <row r="5772" spans="2:20" ht="12.75">
      <c r="B5772" s="5"/>
      <c r="T5772" s="212"/>
    </row>
    <row r="5773" spans="2:20" ht="12.75">
      <c r="B5773" s="5"/>
      <c r="T5773" s="212"/>
    </row>
    <row r="5774" spans="2:20" ht="12.75">
      <c r="B5774" s="5"/>
      <c r="T5774" s="212"/>
    </row>
    <row r="5775" spans="2:20" ht="12.75">
      <c r="B5775" s="5"/>
      <c r="T5775" s="212"/>
    </row>
    <row r="5776" spans="2:20" ht="12.75">
      <c r="B5776" s="5"/>
      <c r="T5776" s="212"/>
    </row>
    <row r="5777" spans="2:20" ht="12.75">
      <c r="B5777" s="5"/>
      <c r="T5777" s="212"/>
    </row>
    <row r="5778" spans="2:20" ht="12.75">
      <c r="B5778" s="5"/>
      <c r="T5778" s="212"/>
    </row>
    <row r="5779" spans="2:20" ht="12.75">
      <c r="B5779" s="5"/>
      <c r="T5779" s="212"/>
    </row>
    <row r="5780" spans="2:20" ht="12.75">
      <c r="B5780" s="5"/>
      <c r="T5780" s="212"/>
    </row>
    <row r="5781" spans="2:20" ht="12.75">
      <c r="B5781" s="5"/>
      <c r="T5781" s="212"/>
    </row>
    <row r="5782" spans="2:20" ht="12.75">
      <c r="B5782" s="5"/>
      <c r="T5782" s="212"/>
    </row>
    <row r="5783" spans="2:20" ht="12.75">
      <c r="B5783" s="5"/>
      <c r="T5783" s="212"/>
    </row>
    <row r="5784" spans="2:20" ht="12.75">
      <c r="B5784" s="5"/>
      <c r="T5784" s="212"/>
    </row>
    <row r="5785" spans="2:20" ht="12.75">
      <c r="B5785" s="5"/>
      <c r="T5785" s="212"/>
    </row>
    <row r="5786" spans="2:20" ht="12.75">
      <c r="B5786" s="5"/>
      <c r="T5786" s="212"/>
    </row>
    <row r="5787" spans="2:20" ht="12.75">
      <c r="B5787" s="5"/>
      <c r="T5787" s="212"/>
    </row>
    <row r="5788" spans="2:20" ht="12.75">
      <c r="B5788" s="5"/>
      <c r="T5788" s="212"/>
    </row>
    <row r="5789" spans="2:20" ht="12.75">
      <c r="B5789" s="5"/>
      <c r="T5789" s="212"/>
    </row>
    <row r="5790" spans="2:20" ht="12.75">
      <c r="B5790" s="5"/>
      <c r="T5790" s="212"/>
    </row>
    <row r="5791" spans="2:20" ht="12.75">
      <c r="B5791" s="5"/>
      <c r="T5791" s="212"/>
    </row>
    <row r="5792" spans="2:20" ht="12.75">
      <c r="B5792" s="5"/>
      <c r="T5792" s="212"/>
    </row>
    <row r="5793" spans="2:20" ht="12.75">
      <c r="B5793" s="5"/>
      <c r="T5793" s="212"/>
    </row>
    <row r="5794" spans="2:20" ht="12.75">
      <c r="B5794" s="5"/>
      <c r="T5794" s="212"/>
    </row>
    <row r="5795" spans="2:20" ht="12.75">
      <c r="B5795" s="5"/>
      <c r="T5795" s="212"/>
    </row>
    <row r="5796" spans="2:20" ht="12.75">
      <c r="B5796" s="5"/>
      <c r="T5796" s="212"/>
    </row>
    <row r="5797" spans="2:20" ht="12.75">
      <c r="B5797" s="5"/>
      <c r="T5797" s="212"/>
    </row>
    <row r="5798" spans="2:20" ht="12.75">
      <c r="B5798" s="5"/>
      <c r="T5798" s="212"/>
    </row>
    <row r="5799" spans="2:20" ht="12.75">
      <c r="B5799" s="5"/>
      <c r="T5799" s="212"/>
    </row>
    <row r="5800" spans="2:20" ht="12.75">
      <c r="B5800" s="5"/>
      <c r="T5800" s="212"/>
    </row>
    <row r="5801" spans="2:20" ht="12.75">
      <c r="B5801" s="5"/>
      <c r="T5801" s="212"/>
    </row>
    <row r="5802" spans="2:20" ht="12.75">
      <c r="B5802" s="5"/>
      <c r="T5802" s="212"/>
    </row>
    <row r="5803" spans="2:20" ht="12.75">
      <c r="B5803" s="5"/>
      <c r="T5803" s="212"/>
    </row>
    <row r="5804" spans="2:20" ht="12.75">
      <c r="B5804" s="5"/>
      <c r="T5804" s="212"/>
    </row>
    <row r="5805" spans="2:20" ht="12.75">
      <c r="B5805" s="5"/>
      <c r="T5805" s="212"/>
    </row>
    <row r="5806" spans="2:20" ht="12.75">
      <c r="B5806" s="5"/>
      <c r="T5806" s="212"/>
    </row>
    <row r="5807" spans="2:20" ht="12.75">
      <c r="B5807" s="5"/>
      <c r="T5807" s="212"/>
    </row>
    <row r="5808" spans="2:20" ht="12.75">
      <c r="B5808" s="5"/>
      <c r="T5808" s="212"/>
    </row>
    <row r="5809" spans="2:20" ht="12.75">
      <c r="B5809" s="5"/>
      <c r="T5809" s="212"/>
    </row>
    <row r="5810" spans="2:20" ht="12.75">
      <c r="B5810" s="5"/>
      <c r="T5810" s="212"/>
    </row>
    <row r="5811" spans="2:20" ht="12.75">
      <c r="B5811" s="5"/>
      <c r="T5811" s="212"/>
    </row>
    <row r="5812" spans="2:20" ht="12.75">
      <c r="B5812" s="5"/>
      <c r="T5812" s="212"/>
    </row>
    <row r="5813" spans="2:20" ht="12.75">
      <c r="B5813" s="5"/>
      <c r="T5813" s="212"/>
    </row>
    <row r="5814" spans="2:20" ht="12.75">
      <c r="B5814" s="5"/>
      <c r="T5814" s="212"/>
    </row>
    <row r="5815" spans="2:20" ht="12.75">
      <c r="B5815" s="5"/>
      <c r="T5815" s="212"/>
    </row>
    <row r="5816" spans="2:20" ht="12.75">
      <c r="B5816" s="5"/>
      <c r="T5816" s="212"/>
    </row>
    <row r="5817" spans="2:20" ht="12.75">
      <c r="B5817" s="5"/>
      <c r="T5817" s="212"/>
    </row>
    <row r="5818" spans="2:20" ht="12.75">
      <c r="B5818" s="5"/>
      <c r="T5818" s="212"/>
    </row>
    <row r="5819" spans="2:20" ht="12.75">
      <c r="B5819" s="5"/>
      <c r="T5819" s="212"/>
    </row>
    <row r="5820" spans="2:20" ht="12.75">
      <c r="B5820" s="5"/>
      <c r="T5820" s="212"/>
    </row>
    <row r="5821" spans="2:20" ht="12.75">
      <c r="B5821" s="5"/>
      <c r="T5821" s="212"/>
    </row>
    <row r="5822" spans="2:20" ht="12.75">
      <c r="B5822" s="5"/>
      <c r="T5822" s="212"/>
    </row>
    <row r="5823" spans="2:20" ht="12.75">
      <c r="B5823" s="5"/>
      <c r="T5823" s="212"/>
    </row>
    <row r="5824" spans="2:20" ht="12.75">
      <c r="B5824" s="5"/>
      <c r="T5824" s="212"/>
    </row>
    <row r="5825" spans="2:20" ht="12.75">
      <c r="B5825" s="5"/>
      <c r="T5825" s="212"/>
    </row>
    <row r="5826" spans="2:20" ht="12.75">
      <c r="B5826" s="5"/>
      <c r="T5826" s="212"/>
    </row>
    <row r="5827" spans="2:20" ht="12.75">
      <c r="B5827" s="5"/>
      <c r="T5827" s="212"/>
    </row>
    <row r="5828" spans="2:20" ht="12.75">
      <c r="B5828" s="5"/>
      <c r="T5828" s="212"/>
    </row>
    <row r="5829" spans="2:20" ht="12.75">
      <c r="B5829" s="5"/>
      <c r="T5829" s="212"/>
    </row>
    <row r="5830" spans="2:20" ht="12.75">
      <c r="B5830" s="5"/>
      <c r="T5830" s="212"/>
    </row>
    <row r="5831" spans="2:20" ht="12.75">
      <c r="B5831" s="5"/>
      <c r="T5831" s="212"/>
    </row>
    <row r="5832" spans="2:20" ht="12.75">
      <c r="B5832" s="5"/>
      <c r="T5832" s="212"/>
    </row>
    <row r="5833" spans="2:20" ht="12.75">
      <c r="B5833" s="5"/>
      <c r="T5833" s="212"/>
    </row>
    <row r="5834" spans="2:20" ht="12.75">
      <c r="B5834" s="5"/>
      <c r="T5834" s="212"/>
    </row>
    <row r="5835" spans="2:20" ht="12.75">
      <c r="B5835" s="5"/>
      <c r="T5835" s="212"/>
    </row>
    <row r="5836" spans="2:20" ht="12.75">
      <c r="B5836" s="5"/>
      <c r="T5836" s="212"/>
    </row>
    <row r="5837" spans="2:20" ht="12.75">
      <c r="B5837" s="5"/>
      <c r="T5837" s="212"/>
    </row>
    <row r="5838" spans="2:20" ht="12.75">
      <c r="B5838" s="5"/>
      <c r="T5838" s="212"/>
    </row>
    <row r="5839" spans="2:20" ht="12.75">
      <c r="B5839" s="5"/>
      <c r="T5839" s="212"/>
    </row>
    <row r="5840" spans="2:20" ht="12.75">
      <c r="B5840" s="5"/>
      <c r="T5840" s="212"/>
    </row>
    <row r="5841" spans="2:20" ht="12.75">
      <c r="B5841" s="5"/>
      <c r="T5841" s="212"/>
    </row>
    <row r="5842" spans="2:20" ht="12.75">
      <c r="B5842" s="5"/>
      <c r="T5842" s="212"/>
    </row>
    <row r="5843" spans="2:20" ht="12.75">
      <c r="B5843" s="5"/>
      <c r="T5843" s="212"/>
    </row>
    <row r="5844" spans="2:20" ht="12.75">
      <c r="B5844" s="5"/>
      <c r="T5844" s="212"/>
    </row>
    <row r="5845" spans="2:20" ht="12.75">
      <c r="B5845" s="5"/>
      <c r="T5845" s="212"/>
    </row>
    <row r="5846" spans="2:20" ht="12.75">
      <c r="B5846" s="5"/>
      <c r="T5846" s="212"/>
    </row>
    <row r="5847" spans="2:20" ht="12.75">
      <c r="B5847" s="5"/>
      <c r="T5847" s="212"/>
    </row>
    <row r="5848" spans="2:20" ht="12.75">
      <c r="B5848" s="5"/>
      <c r="T5848" s="212"/>
    </row>
    <row r="5849" spans="2:20" ht="12.75">
      <c r="B5849" s="5"/>
      <c r="T5849" s="212"/>
    </row>
    <row r="5850" spans="2:20" ht="12.75">
      <c r="B5850" s="5"/>
      <c r="T5850" s="212"/>
    </row>
    <row r="5851" spans="2:20" ht="12.75">
      <c r="B5851" s="5"/>
      <c r="T5851" s="212"/>
    </row>
    <row r="5852" spans="2:20" ht="12.75">
      <c r="B5852" s="5"/>
      <c r="T5852" s="212"/>
    </row>
    <row r="5853" spans="2:20" ht="12.75">
      <c r="B5853" s="5"/>
      <c r="T5853" s="212"/>
    </row>
    <row r="5854" spans="2:20" ht="12.75">
      <c r="B5854" s="5"/>
      <c r="T5854" s="212"/>
    </row>
    <row r="5855" spans="2:20" ht="12.75">
      <c r="B5855" s="5"/>
      <c r="T5855" s="212"/>
    </row>
    <row r="5856" spans="2:20" ht="12.75">
      <c r="B5856" s="5"/>
      <c r="T5856" s="212"/>
    </row>
    <row r="5857" spans="2:20" ht="12.75">
      <c r="B5857" s="5"/>
      <c r="T5857" s="212"/>
    </row>
    <row r="5858" spans="2:20" ht="12.75">
      <c r="B5858" s="5"/>
      <c r="T5858" s="212"/>
    </row>
    <row r="5859" spans="2:20" ht="12.75">
      <c r="B5859" s="5"/>
      <c r="T5859" s="212"/>
    </row>
    <row r="5860" spans="2:20" ht="12.75">
      <c r="B5860" s="5"/>
      <c r="T5860" s="212"/>
    </row>
    <row r="5861" spans="2:20" ht="12.75">
      <c r="B5861" s="5"/>
      <c r="T5861" s="212"/>
    </row>
    <row r="5862" spans="2:20" ht="12.75">
      <c r="B5862" s="5"/>
      <c r="T5862" s="212"/>
    </row>
    <row r="5863" spans="2:20" ht="12.75">
      <c r="B5863" s="5"/>
      <c r="T5863" s="212"/>
    </row>
    <row r="5864" spans="2:20" ht="12.75">
      <c r="B5864" s="5"/>
      <c r="T5864" s="212"/>
    </row>
    <row r="5865" spans="2:20" ht="12.75">
      <c r="B5865" s="5"/>
      <c r="T5865" s="212"/>
    </row>
    <row r="5866" spans="2:20" ht="12.75">
      <c r="B5866" s="5"/>
      <c r="T5866" s="212"/>
    </row>
    <row r="5867" spans="2:20" ht="12.75">
      <c r="B5867" s="5"/>
      <c r="T5867" s="212"/>
    </row>
    <row r="5868" spans="2:20" ht="12.75">
      <c r="B5868" s="5"/>
      <c r="T5868" s="212"/>
    </row>
    <row r="5869" spans="2:20" ht="12.75">
      <c r="B5869" s="5"/>
      <c r="T5869" s="212"/>
    </row>
    <row r="5870" spans="2:20" ht="12.75">
      <c r="B5870" s="5"/>
      <c r="T5870" s="212"/>
    </row>
    <row r="5871" spans="2:20" ht="12.75">
      <c r="B5871" s="5"/>
      <c r="T5871" s="212"/>
    </row>
    <row r="5872" spans="2:20" ht="12.75">
      <c r="B5872" s="5"/>
      <c r="T5872" s="212"/>
    </row>
    <row r="5873" spans="2:20" ht="12.75">
      <c r="B5873" s="5"/>
      <c r="T5873" s="212"/>
    </row>
    <row r="5874" spans="2:20" ht="12.75">
      <c r="B5874" s="5"/>
      <c r="T5874" s="212"/>
    </row>
    <row r="5875" spans="2:20" ht="12.75">
      <c r="B5875" s="5"/>
      <c r="T5875" s="212"/>
    </row>
    <row r="5876" spans="2:20" ht="12.75">
      <c r="B5876" s="5"/>
      <c r="T5876" s="212"/>
    </row>
    <row r="5877" spans="2:20" ht="12.75">
      <c r="B5877" s="5"/>
      <c r="T5877" s="212"/>
    </row>
    <row r="5878" spans="2:20" ht="12.75">
      <c r="B5878" s="5"/>
      <c r="T5878" s="212"/>
    </row>
    <row r="5879" spans="2:20" ht="12.75">
      <c r="B5879" s="5"/>
      <c r="T5879" s="212"/>
    </row>
    <row r="5880" spans="2:20" ht="12.75">
      <c r="B5880" s="5"/>
      <c r="T5880" s="212"/>
    </row>
    <row r="5881" spans="2:20" ht="12.75">
      <c r="B5881" s="5"/>
      <c r="T5881" s="212"/>
    </row>
    <row r="5882" spans="2:20" ht="12.75">
      <c r="B5882" s="5"/>
      <c r="T5882" s="212"/>
    </row>
    <row r="5883" spans="2:20" ht="12.75">
      <c r="B5883" s="5"/>
      <c r="T5883" s="212"/>
    </row>
    <row r="5884" spans="2:20" ht="12.75">
      <c r="B5884" s="5"/>
      <c r="T5884" s="212"/>
    </row>
    <row r="5885" spans="2:20" ht="12.75">
      <c r="B5885" s="5"/>
      <c r="T5885" s="212"/>
    </row>
    <row r="5886" spans="2:20" ht="12.75">
      <c r="B5886" s="5"/>
      <c r="T5886" s="212"/>
    </row>
    <row r="5887" spans="2:20" ht="12.75">
      <c r="B5887" s="5"/>
      <c r="T5887" s="212"/>
    </row>
    <row r="5888" spans="2:20" ht="12.75">
      <c r="B5888" s="5"/>
      <c r="T5888" s="212"/>
    </row>
    <row r="5889" spans="2:20" ht="12.75">
      <c r="B5889" s="5"/>
      <c r="T5889" s="212"/>
    </row>
    <row r="5890" spans="2:20" ht="12.75">
      <c r="B5890" s="5"/>
      <c r="T5890" s="212"/>
    </row>
    <row r="5891" spans="2:20" ht="12.75">
      <c r="B5891" s="5"/>
      <c r="T5891" s="212"/>
    </row>
    <row r="5892" spans="2:20" ht="12.75">
      <c r="B5892" s="5"/>
      <c r="T5892" s="212"/>
    </row>
    <row r="5893" spans="2:20" ht="12.75">
      <c r="B5893" s="5"/>
      <c r="T5893" s="212"/>
    </row>
    <row r="5894" spans="2:20" ht="12.75">
      <c r="B5894" s="5"/>
      <c r="T5894" s="212"/>
    </row>
    <row r="5895" spans="2:20" ht="12.75">
      <c r="B5895" s="5"/>
      <c r="T5895" s="212"/>
    </row>
    <row r="5896" spans="2:20" ht="12.75">
      <c r="B5896" s="5"/>
      <c r="T5896" s="212"/>
    </row>
    <row r="5897" spans="2:20" ht="12.75">
      <c r="B5897" s="5"/>
      <c r="T5897" s="212"/>
    </row>
    <row r="5898" spans="2:20" ht="12.75">
      <c r="B5898" s="5"/>
      <c r="T5898" s="212"/>
    </row>
    <row r="5899" spans="2:20" ht="12.75">
      <c r="B5899" s="5"/>
      <c r="T5899" s="212"/>
    </row>
    <row r="5900" spans="2:20" ht="12.75">
      <c r="B5900" s="5"/>
      <c r="T5900" s="212"/>
    </row>
    <row r="5901" spans="2:20" ht="12.75">
      <c r="B5901" s="5"/>
      <c r="T5901" s="212"/>
    </row>
    <row r="5902" spans="2:20" ht="12.75">
      <c r="B5902" s="5"/>
      <c r="T5902" s="212"/>
    </row>
    <row r="5903" spans="2:20" ht="12.75">
      <c r="B5903" s="5"/>
      <c r="T5903" s="212"/>
    </row>
    <row r="5904" spans="2:20" ht="12.75">
      <c r="B5904" s="5"/>
      <c r="T5904" s="212"/>
    </row>
    <row r="5905" spans="2:20" ht="12.75">
      <c r="B5905" s="5"/>
      <c r="T5905" s="212"/>
    </row>
    <row r="5906" spans="2:20" ht="12.75">
      <c r="B5906" s="5"/>
      <c r="T5906" s="212"/>
    </row>
    <row r="5907" spans="2:20" ht="12.75">
      <c r="B5907" s="5"/>
      <c r="T5907" s="212"/>
    </row>
    <row r="5908" spans="2:20" ht="12.75">
      <c r="B5908" s="5"/>
      <c r="T5908" s="212"/>
    </row>
    <row r="5909" spans="2:20" ht="12.75">
      <c r="B5909" s="5"/>
      <c r="T5909" s="212"/>
    </row>
    <row r="5910" spans="2:20" ht="12.75">
      <c r="B5910" s="5"/>
      <c r="T5910" s="212"/>
    </row>
    <row r="5911" spans="2:20" ht="12.75">
      <c r="B5911" s="5"/>
      <c r="T5911" s="212"/>
    </row>
    <row r="5912" spans="2:20" ht="12.75">
      <c r="B5912" s="5"/>
      <c r="T5912" s="212"/>
    </row>
    <row r="5913" spans="2:20" ht="12.75">
      <c r="B5913" s="5"/>
      <c r="T5913" s="212"/>
    </row>
    <row r="5914" spans="2:20" ht="12.75">
      <c r="B5914" s="5"/>
      <c r="T5914" s="212"/>
    </row>
    <row r="5915" spans="2:20" ht="12.75">
      <c r="B5915" s="5"/>
      <c r="T5915" s="212"/>
    </row>
    <row r="5916" spans="2:20" ht="12.75">
      <c r="B5916" s="5"/>
      <c r="T5916" s="212"/>
    </row>
    <row r="5917" spans="2:20" ht="12.75">
      <c r="B5917" s="5"/>
      <c r="T5917" s="212"/>
    </row>
    <row r="5918" spans="2:20" ht="12.75">
      <c r="B5918" s="5"/>
      <c r="T5918" s="212"/>
    </row>
    <row r="5919" spans="2:20" ht="12.75">
      <c r="B5919" s="5"/>
      <c r="T5919" s="212"/>
    </row>
    <row r="5920" spans="2:20" ht="12.75">
      <c r="B5920" s="5"/>
      <c r="T5920" s="212"/>
    </row>
    <row r="5921" spans="2:20" ht="12.75">
      <c r="B5921" s="5"/>
      <c r="T5921" s="212"/>
    </row>
    <row r="5922" spans="2:20" ht="12.75">
      <c r="B5922" s="5"/>
      <c r="T5922" s="212"/>
    </row>
    <row r="5923" spans="2:20" ht="12.75">
      <c r="B5923" s="5"/>
      <c r="T5923" s="212"/>
    </row>
    <row r="5924" spans="2:20" ht="12.75">
      <c r="B5924" s="5"/>
      <c r="T5924" s="212"/>
    </row>
    <row r="5925" spans="2:20" ht="12.75">
      <c r="B5925" s="5"/>
      <c r="T5925" s="212"/>
    </row>
    <row r="5926" spans="2:20" ht="12.75">
      <c r="B5926" s="5"/>
      <c r="T5926" s="212"/>
    </row>
    <row r="5927" spans="2:20" ht="12.75">
      <c r="B5927" s="5"/>
      <c r="T5927" s="212"/>
    </row>
    <row r="5928" spans="2:20" ht="12.75">
      <c r="B5928" s="5"/>
      <c r="T5928" s="212"/>
    </row>
    <row r="5929" spans="2:20" ht="12.75">
      <c r="B5929" s="5"/>
      <c r="T5929" s="212"/>
    </row>
    <row r="5930" spans="2:20" ht="12.75">
      <c r="B5930" s="5"/>
      <c r="T5930" s="212"/>
    </row>
    <row r="5931" spans="2:20" ht="12.75">
      <c r="B5931" s="5"/>
      <c r="T5931" s="212"/>
    </row>
    <row r="5932" spans="2:20" ht="12.75">
      <c r="B5932" s="5"/>
      <c r="T5932" s="212"/>
    </row>
    <row r="5933" spans="2:20" ht="12.75">
      <c r="B5933" s="5"/>
      <c r="T5933" s="212"/>
    </row>
    <row r="5934" spans="2:20" ht="12.75">
      <c r="B5934" s="5"/>
      <c r="T5934" s="212"/>
    </row>
    <row r="5935" spans="2:20" ht="12.75">
      <c r="B5935" s="5"/>
      <c r="T5935" s="212"/>
    </row>
    <row r="5936" spans="2:20" ht="12.75">
      <c r="B5936" s="5"/>
      <c r="T5936" s="212"/>
    </row>
    <row r="5937" spans="2:20" ht="12.75">
      <c r="B5937" s="5"/>
      <c r="T5937" s="212"/>
    </row>
    <row r="5938" spans="2:20" ht="12.75">
      <c r="B5938" s="5"/>
      <c r="T5938" s="212"/>
    </row>
    <row r="5939" spans="2:20" ht="12.75">
      <c r="B5939" s="5"/>
      <c r="T5939" s="212"/>
    </row>
    <row r="5940" spans="2:20" ht="12.75">
      <c r="B5940" s="5"/>
      <c r="T5940" s="212"/>
    </row>
    <row r="5941" spans="2:20" ht="12.75">
      <c r="B5941" s="5"/>
      <c r="T5941" s="212"/>
    </row>
    <row r="5942" spans="2:20" ht="12.75">
      <c r="B5942" s="5"/>
      <c r="T5942" s="212"/>
    </row>
    <row r="5943" spans="2:20" ht="12.75">
      <c r="B5943" s="5"/>
      <c r="T5943" s="212"/>
    </row>
    <row r="5944" spans="2:20" ht="12.75">
      <c r="B5944" s="5"/>
      <c r="T5944" s="212"/>
    </row>
    <row r="5945" spans="2:20" ht="12.75">
      <c r="B5945" s="5"/>
      <c r="T5945" s="212"/>
    </row>
    <row r="5946" spans="2:20" ht="12.75">
      <c r="B5946" s="5"/>
      <c r="T5946" s="212"/>
    </row>
    <row r="5947" spans="2:20" ht="12.75">
      <c r="B5947" s="5"/>
      <c r="T5947" s="212"/>
    </row>
    <row r="5948" spans="2:20" ht="12.75">
      <c r="B5948" s="5"/>
      <c r="T5948" s="212"/>
    </row>
    <row r="5949" spans="2:20" ht="12.75">
      <c r="B5949" s="5"/>
      <c r="T5949" s="212"/>
    </row>
    <row r="5950" spans="2:20" ht="12.75">
      <c r="B5950" s="5"/>
      <c r="T5950" s="212"/>
    </row>
    <row r="5951" spans="2:20" ht="12.75">
      <c r="B5951" s="5"/>
      <c r="T5951" s="212"/>
    </row>
    <row r="5952" spans="2:20" ht="12.75">
      <c r="B5952" s="5"/>
      <c r="T5952" s="212"/>
    </row>
    <row r="5953" spans="2:20" ht="12.75">
      <c r="B5953" s="5"/>
      <c r="T5953" s="212"/>
    </row>
    <row r="5954" spans="2:20" ht="12.75">
      <c r="B5954" s="5"/>
      <c r="T5954" s="212"/>
    </row>
    <row r="5955" spans="2:20" ht="12.75">
      <c r="B5955" s="5"/>
      <c r="T5955" s="212"/>
    </row>
    <row r="5956" spans="2:20" ht="12.75">
      <c r="B5956" s="5"/>
      <c r="T5956" s="212"/>
    </row>
    <row r="5957" spans="2:20" ht="12.75">
      <c r="B5957" s="5"/>
      <c r="T5957" s="212"/>
    </row>
    <row r="5958" spans="2:20" ht="12.75">
      <c r="B5958" s="5"/>
      <c r="T5958" s="212"/>
    </row>
    <row r="5959" spans="2:20" ht="12.75">
      <c r="B5959" s="5"/>
      <c r="T5959" s="212"/>
    </row>
    <row r="5960" spans="2:20" ht="12.75">
      <c r="B5960" s="5"/>
      <c r="T5960" s="212"/>
    </row>
    <row r="5961" spans="2:20" ht="12.75">
      <c r="B5961" s="5"/>
      <c r="T5961" s="212"/>
    </row>
    <row r="5962" spans="2:20" ht="12.75">
      <c r="B5962" s="5"/>
      <c r="T5962" s="212"/>
    </row>
    <row r="5963" spans="2:20" ht="12.75">
      <c r="B5963" s="5"/>
      <c r="T5963" s="212"/>
    </row>
    <row r="5964" spans="2:20" ht="12.75">
      <c r="B5964" s="5"/>
      <c r="T5964" s="212"/>
    </row>
    <row r="5965" spans="2:20" ht="12.75">
      <c r="B5965" s="5"/>
      <c r="T5965" s="212"/>
    </row>
    <row r="5966" spans="2:20" ht="12.75">
      <c r="B5966" s="5"/>
      <c r="T5966" s="212"/>
    </row>
    <row r="5967" spans="2:20" ht="12.75">
      <c r="B5967" s="5"/>
      <c r="T5967" s="212"/>
    </row>
    <row r="5968" spans="2:20" ht="12.75">
      <c r="B5968" s="5"/>
      <c r="T5968" s="212"/>
    </row>
    <row r="5969" spans="2:20" ht="12.75">
      <c r="B5969" s="5"/>
      <c r="T5969" s="212"/>
    </row>
    <row r="5970" spans="2:20" ht="12.75">
      <c r="B5970" s="5"/>
      <c r="T5970" s="212"/>
    </row>
    <row r="5971" spans="2:20" ht="12.75">
      <c r="B5971" s="5"/>
      <c r="T5971" s="212"/>
    </row>
    <row r="5972" spans="2:20" ht="12.75">
      <c r="B5972" s="5"/>
      <c r="T5972" s="212"/>
    </row>
    <row r="5973" spans="2:20" ht="12.75">
      <c r="B5973" s="5"/>
      <c r="T5973" s="212"/>
    </row>
    <row r="5974" spans="2:20" ht="12.75">
      <c r="B5974" s="5"/>
      <c r="T5974" s="212"/>
    </row>
    <row r="5975" spans="2:20" ht="12.75">
      <c r="B5975" s="5"/>
      <c r="T5975" s="212"/>
    </row>
    <row r="5976" spans="2:20" ht="12.75">
      <c r="B5976" s="5"/>
      <c r="T5976" s="212"/>
    </row>
    <row r="5977" spans="2:20" ht="12.75">
      <c r="B5977" s="5"/>
      <c r="T5977" s="212"/>
    </row>
    <row r="5978" spans="2:20" ht="12.75">
      <c r="B5978" s="5"/>
      <c r="T5978" s="212"/>
    </row>
    <row r="5979" spans="2:20" ht="12.75">
      <c r="B5979" s="5"/>
      <c r="T5979" s="212"/>
    </row>
    <row r="5980" spans="2:20" ht="12.75">
      <c r="B5980" s="5"/>
      <c r="T5980" s="212"/>
    </row>
    <row r="5981" spans="2:20" ht="12.75">
      <c r="B5981" s="5"/>
      <c r="T5981" s="212"/>
    </row>
    <row r="5982" spans="2:20" ht="12.75">
      <c r="B5982" s="5"/>
      <c r="T5982" s="212"/>
    </row>
    <row r="5983" spans="2:20" ht="12.75">
      <c r="B5983" s="5"/>
      <c r="T5983" s="212"/>
    </row>
    <row r="5984" spans="2:20" ht="12.75">
      <c r="B5984" s="5"/>
      <c r="T5984" s="212"/>
    </row>
    <row r="5985" spans="2:20" ht="12.75">
      <c r="B5985" s="5"/>
      <c r="T5985" s="212"/>
    </row>
    <row r="5986" spans="2:20" ht="12.75">
      <c r="B5986" s="5"/>
      <c r="T5986" s="212"/>
    </row>
    <row r="5987" spans="2:20" ht="12.75">
      <c r="B5987" s="5"/>
      <c r="T5987" s="212"/>
    </row>
    <row r="5988" spans="2:20" ht="12.75">
      <c r="B5988" s="5"/>
      <c r="T5988" s="212"/>
    </row>
    <row r="5989" spans="2:20" ht="12.75">
      <c r="B5989" s="5"/>
      <c r="T5989" s="212"/>
    </row>
    <row r="5990" spans="2:20" ht="12.75">
      <c r="B5990" s="5"/>
      <c r="T5990" s="212"/>
    </row>
    <row r="5991" spans="2:20" ht="12.75">
      <c r="B5991" s="5"/>
      <c r="T5991" s="212"/>
    </row>
    <row r="5992" spans="2:20" ht="12.75">
      <c r="B5992" s="5"/>
      <c r="T5992" s="212"/>
    </row>
    <row r="5993" spans="2:20" ht="12.75">
      <c r="B5993" s="5"/>
      <c r="T5993" s="212"/>
    </row>
    <row r="5994" spans="2:20" ht="12.75">
      <c r="B5994" s="5"/>
      <c r="T5994" s="212"/>
    </row>
    <row r="5995" spans="2:20" ht="12.75">
      <c r="B5995" s="5"/>
      <c r="T5995" s="212"/>
    </row>
    <row r="5996" spans="2:20" ht="12.75">
      <c r="B5996" s="5"/>
      <c r="T5996" s="212"/>
    </row>
    <row r="5997" spans="2:20" ht="12.75">
      <c r="B5997" s="5"/>
      <c r="T5997" s="212"/>
    </row>
    <row r="5998" spans="2:20" ht="12.75">
      <c r="B5998" s="5"/>
      <c r="T5998" s="212"/>
    </row>
    <row r="5999" spans="2:20" ht="12.75">
      <c r="B5999" s="5"/>
      <c r="T5999" s="212"/>
    </row>
    <row r="6000" spans="2:20" ht="12.75">
      <c r="B6000" s="5"/>
      <c r="T6000" s="212"/>
    </row>
    <row r="6001" spans="2:20" ht="12.75">
      <c r="B6001" s="5"/>
      <c r="T6001" s="212"/>
    </row>
    <row r="6002" spans="2:20" ht="12.75">
      <c r="B6002" s="5"/>
      <c r="T6002" s="212"/>
    </row>
    <row r="6003" spans="2:20" ht="12.75">
      <c r="B6003" s="5"/>
      <c r="T6003" s="212"/>
    </row>
    <row r="6004" spans="2:20" ht="12.75">
      <c r="B6004" s="5"/>
      <c r="T6004" s="212"/>
    </row>
    <row r="6005" spans="2:20" ht="12.75">
      <c r="B6005" s="5"/>
      <c r="T6005" s="212"/>
    </row>
    <row r="6006" spans="2:20" ht="12.75">
      <c r="B6006" s="5"/>
      <c r="T6006" s="212"/>
    </row>
    <row r="6007" spans="2:20" ht="12.75">
      <c r="B6007" s="5"/>
      <c r="T6007" s="212"/>
    </row>
    <row r="6008" spans="2:20" ht="12.75">
      <c r="B6008" s="5"/>
      <c r="T6008" s="212"/>
    </row>
    <row r="6009" spans="2:20" ht="12.75">
      <c r="B6009" s="5"/>
      <c r="T6009" s="212"/>
    </row>
    <row r="6010" spans="2:20" ht="12.75">
      <c r="B6010" s="5"/>
      <c r="T6010" s="212"/>
    </row>
    <row r="6011" spans="2:20" ht="12.75">
      <c r="B6011" s="5"/>
      <c r="T6011" s="212"/>
    </row>
    <row r="6012" spans="2:20" ht="12.75">
      <c r="B6012" s="5"/>
      <c r="T6012" s="212"/>
    </row>
    <row r="6013" spans="2:20" ht="12.75">
      <c r="B6013" s="5"/>
      <c r="T6013" s="212"/>
    </row>
    <row r="6014" spans="2:20" ht="12.75">
      <c r="B6014" s="5"/>
      <c r="T6014" s="212"/>
    </row>
    <row r="6015" spans="2:20" ht="12.75">
      <c r="B6015" s="5"/>
      <c r="T6015" s="212"/>
    </row>
    <row r="6016" spans="2:20" ht="12.75">
      <c r="B6016" s="5"/>
      <c r="T6016" s="212"/>
    </row>
    <row r="6017" spans="2:20" ht="12.75">
      <c r="B6017" s="5"/>
      <c r="T6017" s="212"/>
    </row>
    <row r="6018" spans="2:20" ht="12.75">
      <c r="B6018" s="5"/>
      <c r="T6018" s="212"/>
    </row>
    <row r="6019" spans="2:20" ht="12.75">
      <c r="B6019" s="5"/>
      <c r="T6019" s="212"/>
    </row>
    <row r="6020" spans="2:20" ht="12.75">
      <c r="B6020" s="5"/>
      <c r="T6020" s="212"/>
    </row>
    <row r="6021" spans="2:20" ht="12.75">
      <c r="B6021" s="5"/>
      <c r="T6021" s="212"/>
    </row>
    <row r="6022" spans="2:20" ht="12.75">
      <c r="B6022" s="5"/>
      <c r="T6022" s="212"/>
    </row>
    <row r="6023" spans="2:20" ht="12.75">
      <c r="B6023" s="5"/>
      <c r="T6023" s="212"/>
    </row>
    <row r="6024" spans="2:20" ht="12.75">
      <c r="B6024" s="5"/>
      <c r="T6024" s="212"/>
    </row>
    <row r="6025" spans="2:20" ht="12.75">
      <c r="B6025" s="5"/>
      <c r="T6025" s="212"/>
    </row>
    <row r="6026" spans="2:20" ht="12.75">
      <c r="B6026" s="5"/>
      <c r="T6026" s="212"/>
    </row>
    <row r="6027" spans="2:20" ht="12.75">
      <c r="B6027" s="5"/>
      <c r="T6027" s="212"/>
    </row>
    <row r="6028" spans="2:20" ht="12.75">
      <c r="B6028" s="5"/>
      <c r="T6028" s="212"/>
    </row>
    <row r="6029" spans="2:20" ht="12.75">
      <c r="B6029" s="5"/>
      <c r="T6029" s="212"/>
    </row>
    <row r="6030" spans="2:20" ht="12.75">
      <c r="B6030" s="5"/>
      <c r="T6030" s="212"/>
    </row>
    <row r="6031" spans="2:20" ht="12.75">
      <c r="B6031" s="5"/>
      <c r="T6031" s="212"/>
    </row>
    <row r="6032" spans="2:20" ht="12.75">
      <c r="B6032" s="5"/>
      <c r="T6032" s="212"/>
    </row>
    <row r="6033" spans="2:20" ht="12.75">
      <c r="B6033" s="5"/>
      <c r="T6033" s="212"/>
    </row>
    <row r="6034" spans="2:20" ht="12.75">
      <c r="B6034" s="5"/>
      <c r="T6034" s="212"/>
    </row>
    <row r="6035" spans="2:20" ht="12.75">
      <c r="B6035" s="5"/>
      <c r="T6035" s="212"/>
    </row>
    <row r="6036" spans="2:20" ht="12.75">
      <c r="B6036" s="5"/>
      <c r="T6036" s="212"/>
    </row>
    <row r="6037" spans="2:20" ht="12.75">
      <c r="B6037" s="5"/>
      <c r="T6037" s="212"/>
    </row>
    <row r="6038" spans="2:20" ht="12.75">
      <c r="B6038" s="5"/>
      <c r="T6038" s="212"/>
    </row>
    <row r="6039" spans="2:20" ht="12.75">
      <c r="B6039" s="5"/>
      <c r="T6039" s="212"/>
    </row>
    <row r="6040" spans="2:20" ht="12.75">
      <c r="B6040" s="5"/>
      <c r="T6040" s="212"/>
    </row>
    <row r="6041" spans="2:20" ht="12.75">
      <c r="B6041" s="5"/>
      <c r="T6041" s="212"/>
    </row>
    <row r="6042" spans="2:20" ht="12.75">
      <c r="B6042" s="5"/>
      <c r="T6042" s="212"/>
    </row>
    <row r="6043" spans="2:20" ht="12.75">
      <c r="B6043" s="5"/>
      <c r="T6043" s="212"/>
    </row>
    <row r="6044" spans="2:20" ht="12.75">
      <c r="B6044" s="5"/>
      <c r="T6044" s="212"/>
    </row>
    <row r="6045" spans="2:20" ht="12.75">
      <c r="B6045" s="5"/>
      <c r="T6045" s="212"/>
    </row>
    <row r="6046" spans="2:20" ht="12.75">
      <c r="B6046" s="5"/>
      <c r="T6046" s="212"/>
    </row>
    <row r="6047" spans="2:20" ht="12.75">
      <c r="B6047" s="5"/>
      <c r="T6047" s="212"/>
    </row>
    <row r="6048" spans="2:20" ht="12.75">
      <c r="B6048" s="5"/>
      <c r="T6048" s="212"/>
    </row>
    <row r="6049" spans="2:20" ht="12.75">
      <c r="B6049" s="5"/>
      <c r="T6049" s="212"/>
    </row>
    <row r="6050" spans="2:20" ht="12.75">
      <c r="B6050" s="5"/>
      <c r="T6050" s="212"/>
    </row>
    <row r="6051" spans="2:20" ht="12.75">
      <c r="B6051" s="5"/>
      <c r="T6051" s="212"/>
    </row>
    <row r="6052" spans="2:20" ht="12.75">
      <c r="B6052" s="5"/>
      <c r="T6052" s="212"/>
    </row>
    <row r="6053" spans="2:20" ht="12.75">
      <c r="B6053" s="5"/>
      <c r="T6053" s="212"/>
    </row>
    <row r="6054" spans="2:20" ht="12.75">
      <c r="B6054" s="5"/>
      <c r="T6054" s="212"/>
    </row>
    <row r="6055" spans="2:20" ht="12.75">
      <c r="B6055" s="5"/>
      <c r="T6055" s="212"/>
    </row>
    <row r="6056" spans="2:20" ht="12.75">
      <c r="B6056" s="5"/>
      <c r="T6056" s="212"/>
    </row>
    <row r="6057" spans="2:20" ht="12.75">
      <c r="B6057" s="5"/>
      <c r="T6057" s="212"/>
    </row>
    <row r="6058" spans="2:20" ht="12.75">
      <c r="B6058" s="5"/>
      <c r="T6058" s="212"/>
    </row>
    <row r="6059" spans="2:20" ht="12.75">
      <c r="B6059" s="5"/>
      <c r="T6059" s="212"/>
    </row>
    <row r="6060" spans="2:20" ht="12.75">
      <c r="B6060" s="5"/>
      <c r="T6060" s="212"/>
    </row>
    <row r="6061" spans="2:20" ht="12.75">
      <c r="B6061" s="5"/>
      <c r="T6061" s="212"/>
    </row>
    <row r="6062" spans="2:20" ht="12.75">
      <c r="B6062" s="5"/>
      <c r="T6062" s="212"/>
    </row>
    <row r="6063" spans="2:20" ht="12.75">
      <c r="B6063" s="5"/>
      <c r="T6063" s="212"/>
    </row>
    <row r="6064" spans="2:20" ht="12.75">
      <c r="B6064" s="5"/>
      <c r="T6064" s="212"/>
    </row>
    <row r="6065" spans="2:20" ht="12.75">
      <c r="B6065" s="5"/>
      <c r="T6065" s="212"/>
    </row>
    <row r="6066" spans="2:20" ht="12.75">
      <c r="B6066" s="5"/>
      <c r="T6066" s="212"/>
    </row>
    <row r="6067" spans="2:20" ht="12.75">
      <c r="B6067" s="5"/>
      <c r="T6067" s="212"/>
    </row>
    <row r="6068" spans="2:20" ht="12.75">
      <c r="B6068" s="5"/>
      <c r="T6068" s="212"/>
    </row>
    <row r="6069" spans="2:20" ht="12.75">
      <c r="B6069" s="5"/>
      <c r="T6069" s="212"/>
    </row>
    <row r="6070" spans="2:20" ht="12.75">
      <c r="B6070" s="5"/>
      <c r="T6070" s="212"/>
    </row>
    <row r="6071" spans="2:20" ht="12.75">
      <c r="B6071" s="5"/>
      <c r="T6071" s="212"/>
    </row>
    <row r="6072" spans="2:20" ht="12.75">
      <c r="B6072" s="5"/>
      <c r="T6072" s="212"/>
    </row>
    <row r="6073" spans="2:20" ht="12.75">
      <c r="B6073" s="5"/>
      <c r="T6073" s="212"/>
    </row>
    <row r="6074" spans="2:20" ht="12.75">
      <c r="B6074" s="5"/>
      <c r="T6074" s="212"/>
    </row>
    <row r="6075" spans="2:20" ht="12.75">
      <c r="B6075" s="5"/>
      <c r="T6075" s="212"/>
    </row>
    <row r="6076" spans="2:20" ht="12.75">
      <c r="B6076" s="5"/>
      <c r="T6076" s="212"/>
    </row>
    <row r="6077" spans="2:20" ht="12.75">
      <c r="B6077" s="5"/>
      <c r="T6077" s="212"/>
    </row>
    <row r="6078" spans="2:20" ht="12.75">
      <c r="B6078" s="5"/>
      <c r="T6078" s="212"/>
    </row>
    <row r="6079" spans="2:20" ht="12.75">
      <c r="B6079" s="5"/>
      <c r="T6079" s="212"/>
    </row>
    <row r="6080" spans="2:20" ht="12.75">
      <c r="B6080" s="5"/>
      <c r="T6080" s="212"/>
    </row>
    <row r="6081" spans="2:20" ht="12.75">
      <c r="B6081" s="5"/>
      <c r="T6081" s="212"/>
    </row>
    <row r="6082" spans="2:20" ht="12.75">
      <c r="B6082" s="5"/>
      <c r="T6082" s="212"/>
    </row>
    <row r="6083" spans="2:20" ht="12.75">
      <c r="B6083" s="5"/>
      <c r="T6083" s="212"/>
    </row>
    <row r="6084" spans="2:20" ht="12.75">
      <c r="B6084" s="5"/>
      <c r="T6084" s="212"/>
    </row>
    <row r="6085" spans="2:20" ht="12.75">
      <c r="B6085" s="5"/>
      <c r="T6085" s="212"/>
    </row>
    <row r="6086" spans="2:20" ht="12.75">
      <c r="B6086" s="5"/>
      <c r="T6086" s="212"/>
    </row>
    <row r="6087" spans="2:20" ht="12.75">
      <c r="B6087" s="5"/>
      <c r="T6087" s="212"/>
    </row>
    <row r="6088" spans="2:20" ht="12.75">
      <c r="B6088" s="5"/>
      <c r="T6088" s="212"/>
    </row>
    <row r="6089" spans="2:20" ht="12.75">
      <c r="B6089" s="5"/>
      <c r="T6089" s="212"/>
    </row>
    <row r="6090" spans="2:20" ht="12.75">
      <c r="B6090" s="5"/>
      <c r="T6090" s="212"/>
    </row>
    <row r="6091" spans="2:20" ht="12.75">
      <c r="B6091" s="5"/>
      <c r="T6091" s="212"/>
    </row>
    <row r="6092" spans="2:20" ht="12.75">
      <c r="B6092" s="5"/>
      <c r="T6092" s="212"/>
    </row>
    <row r="6093" spans="2:20" ht="12.75">
      <c r="B6093" s="5"/>
      <c r="T6093" s="212"/>
    </row>
    <row r="6094" spans="2:20" ht="12.75">
      <c r="B6094" s="5"/>
      <c r="T6094" s="212"/>
    </row>
    <row r="6095" spans="2:20" ht="12.75">
      <c r="B6095" s="5"/>
      <c r="T6095" s="212"/>
    </row>
    <row r="6096" spans="2:20" ht="12.75">
      <c r="B6096" s="5"/>
      <c r="T6096" s="212"/>
    </row>
    <row r="6097" spans="2:20" ht="12.75">
      <c r="B6097" s="5"/>
      <c r="T6097" s="212"/>
    </row>
    <row r="6098" spans="2:20" ht="12.75">
      <c r="B6098" s="5"/>
      <c r="T6098" s="212"/>
    </row>
    <row r="6099" spans="2:20" ht="12.75">
      <c r="B6099" s="5"/>
      <c r="T6099" s="212"/>
    </row>
    <row r="6100" spans="2:20" ht="12.75">
      <c r="B6100" s="5"/>
      <c r="T6100" s="212"/>
    </row>
    <row r="6101" spans="2:20" ht="12.75">
      <c r="B6101" s="5"/>
      <c r="T6101" s="212"/>
    </row>
    <row r="6102" spans="2:20" ht="12.75">
      <c r="B6102" s="5"/>
      <c r="T6102" s="212"/>
    </row>
    <row r="6103" spans="2:20" ht="12.75">
      <c r="B6103" s="5"/>
      <c r="T6103" s="212"/>
    </row>
    <row r="6104" spans="2:20" ht="12.75">
      <c r="B6104" s="5"/>
      <c r="T6104" s="212"/>
    </row>
    <row r="6105" spans="2:20" ht="12.75">
      <c r="B6105" s="5"/>
      <c r="T6105" s="212"/>
    </row>
    <row r="6106" spans="2:20" ht="12.75">
      <c r="B6106" s="5"/>
      <c r="T6106" s="212"/>
    </row>
    <row r="6107" spans="2:20" ht="12.75">
      <c r="B6107" s="5"/>
      <c r="T6107" s="212"/>
    </row>
    <row r="6108" spans="2:20" ht="12.75">
      <c r="B6108" s="5"/>
      <c r="T6108" s="212"/>
    </row>
    <row r="6109" spans="2:20" ht="12.75">
      <c r="B6109" s="5"/>
      <c r="T6109" s="212"/>
    </row>
    <row r="6110" spans="2:20" ht="12.75">
      <c r="B6110" s="5"/>
      <c r="T6110" s="212"/>
    </row>
    <row r="6111" spans="2:20" ht="12.75">
      <c r="B6111" s="5"/>
      <c r="T6111" s="212"/>
    </row>
    <row r="6112" spans="2:20" ht="12.75">
      <c r="B6112" s="5"/>
      <c r="T6112" s="212"/>
    </row>
    <row r="6113" spans="2:20" ht="12.75">
      <c r="B6113" s="5"/>
      <c r="T6113" s="212"/>
    </row>
    <row r="6114" spans="2:20" ht="12.75">
      <c r="B6114" s="5"/>
      <c r="T6114" s="212"/>
    </row>
    <row r="6115" spans="2:20" ht="12.75">
      <c r="B6115" s="5"/>
      <c r="T6115" s="212"/>
    </row>
    <row r="6116" spans="2:20" ht="12.75">
      <c r="B6116" s="5"/>
      <c r="T6116" s="212"/>
    </row>
    <row r="6117" spans="2:20" ht="12.75">
      <c r="B6117" s="5"/>
      <c r="T6117" s="212"/>
    </row>
    <row r="6118" spans="2:20" ht="12.75">
      <c r="B6118" s="5"/>
      <c r="T6118" s="212"/>
    </row>
    <row r="6119" spans="2:20" ht="12.75">
      <c r="B6119" s="5"/>
      <c r="T6119" s="212"/>
    </row>
    <row r="6120" spans="2:20" ht="12.75">
      <c r="B6120" s="5"/>
      <c r="T6120" s="212"/>
    </row>
    <row r="6121" spans="2:20" ht="12.75">
      <c r="B6121" s="5"/>
      <c r="T6121" s="212"/>
    </row>
    <row r="6122" spans="2:20" ht="12.75">
      <c r="B6122" s="5"/>
      <c r="T6122" s="212"/>
    </row>
    <row r="6123" spans="2:20" ht="12.75">
      <c r="B6123" s="5"/>
      <c r="T6123" s="212"/>
    </row>
    <row r="6124" spans="2:20" ht="12.75">
      <c r="B6124" s="5"/>
      <c r="T6124" s="212"/>
    </row>
    <row r="6125" spans="2:20" ht="12.75">
      <c r="B6125" s="5"/>
      <c r="T6125" s="212"/>
    </row>
    <row r="6126" spans="2:20" ht="12.75">
      <c r="B6126" s="5"/>
      <c r="T6126" s="212"/>
    </row>
    <row r="6127" spans="2:20" ht="12.75">
      <c r="B6127" s="5"/>
      <c r="T6127" s="212"/>
    </row>
    <row r="6128" spans="2:20" ht="12.75">
      <c r="B6128" s="5"/>
      <c r="T6128" s="212"/>
    </row>
    <row r="6129" spans="2:20" ht="12.75">
      <c r="B6129" s="5"/>
      <c r="T6129" s="212"/>
    </row>
    <row r="6130" spans="2:20" ht="12.75">
      <c r="B6130" s="5"/>
      <c r="T6130" s="212"/>
    </row>
    <row r="6131" spans="2:20" ht="12.75">
      <c r="B6131" s="5"/>
      <c r="T6131" s="212"/>
    </row>
    <row r="6132" spans="2:20" ht="12.75">
      <c r="B6132" s="5"/>
      <c r="T6132" s="212"/>
    </row>
    <row r="6133" spans="2:20" ht="12.75">
      <c r="B6133" s="5"/>
      <c r="T6133" s="212"/>
    </row>
    <row r="6134" spans="2:20" ht="12.75">
      <c r="B6134" s="5"/>
      <c r="T6134" s="212"/>
    </row>
    <row r="6135" spans="2:20" ht="12.75">
      <c r="B6135" s="5"/>
      <c r="T6135" s="212"/>
    </row>
    <row r="6136" spans="2:20" ht="12.75">
      <c r="B6136" s="5"/>
      <c r="T6136" s="212"/>
    </row>
    <row r="6137" spans="2:20" ht="12.75">
      <c r="B6137" s="5"/>
      <c r="T6137" s="212"/>
    </row>
    <row r="6138" spans="2:20" ht="12.75">
      <c r="B6138" s="5"/>
      <c r="T6138" s="212"/>
    </row>
    <row r="6139" spans="2:20" ht="12.75">
      <c r="B6139" s="5"/>
      <c r="T6139" s="212"/>
    </row>
    <row r="6140" spans="2:20" ht="12.75">
      <c r="B6140" s="5"/>
      <c r="T6140" s="212"/>
    </row>
    <row r="6141" spans="2:20" ht="12.75">
      <c r="B6141" s="5"/>
      <c r="T6141" s="212"/>
    </row>
    <row r="6142" spans="2:20" ht="12.75">
      <c r="B6142" s="5"/>
      <c r="T6142" s="212"/>
    </row>
    <row r="6143" spans="2:20" ht="12.75">
      <c r="B6143" s="5"/>
      <c r="T6143" s="212"/>
    </row>
    <row r="6144" spans="2:20" ht="12.75">
      <c r="B6144" s="5"/>
      <c r="T6144" s="212"/>
    </row>
    <row r="6145" spans="2:20" ht="12.75">
      <c r="B6145" s="5"/>
      <c r="T6145" s="212"/>
    </row>
    <row r="6146" spans="2:20" ht="12.75">
      <c r="B6146" s="5"/>
      <c r="T6146" s="212"/>
    </row>
    <row r="6147" spans="2:20" ht="12.75">
      <c r="B6147" s="5"/>
      <c r="T6147" s="212"/>
    </row>
    <row r="6148" spans="2:20" ht="12.75">
      <c r="B6148" s="5"/>
      <c r="T6148" s="212"/>
    </row>
    <row r="6149" spans="2:20" ht="12.75">
      <c r="B6149" s="5"/>
      <c r="T6149" s="212"/>
    </row>
    <row r="6150" spans="2:20" ht="12.75">
      <c r="B6150" s="5"/>
      <c r="T6150" s="212"/>
    </row>
    <row r="6151" spans="2:20" ht="12.75">
      <c r="B6151" s="5"/>
      <c r="T6151" s="212"/>
    </row>
    <row r="6152" spans="2:20" ht="12.75">
      <c r="B6152" s="5"/>
      <c r="T6152" s="212"/>
    </row>
    <row r="6153" spans="2:20" ht="12.75">
      <c r="B6153" s="5"/>
      <c r="T6153" s="212"/>
    </row>
    <row r="6154" spans="2:20" ht="12.75">
      <c r="B6154" s="5"/>
      <c r="T6154" s="212"/>
    </row>
    <row r="6155" spans="2:20" ht="12.75">
      <c r="B6155" s="5"/>
      <c r="T6155" s="212"/>
    </row>
    <row r="6156" spans="2:20" ht="12.75">
      <c r="B6156" s="5"/>
      <c r="T6156" s="212"/>
    </row>
    <row r="6157" spans="2:20" ht="12.75">
      <c r="B6157" s="5"/>
      <c r="T6157" s="212"/>
    </row>
    <row r="6158" spans="2:20" ht="12.75">
      <c r="B6158" s="5"/>
      <c r="T6158" s="212"/>
    </row>
    <row r="6159" spans="2:20" ht="12.75">
      <c r="B6159" s="5"/>
      <c r="T6159" s="212"/>
    </row>
    <row r="6160" spans="2:20" ht="12.75">
      <c r="B6160" s="5"/>
      <c r="T6160" s="212"/>
    </row>
    <row r="6161" spans="2:20" ht="12.75">
      <c r="B6161" s="5"/>
      <c r="T6161" s="212"/>
    </row>
    <row r="6162" spans="2:20" ht="12.75">
      <c r="B6162" s="5"/>
      <c r="T6162" s="212"/>
    </row>
    <row r="6163" spans="2:20" ht="12.75">
      <c r="B6163" s="5"/>
      <c r="T6163" s="212"/>
    </row>
    <row r="6164" spans="2:20" ht="12.75">
      <c r="B6164" s="5"/>
      <c r="T6164" s="212"/>
    </row>
    <row r="6165" spans="2:20" ht="12.75">
      <c r="B6165" s="5"/>
      <c r="T6165" s="212"/>
    </row>
    <row r="6166" spans="2:20" ht="12.75">
      <c r="B6166" s="5"/>
      <c r="T6166" s="212"/>
    </row>
    <row r="6167" spans="2:20" ht="12.75">
      <c r="B6167" s="5"/>
      <c r="T6167" s="212"/>
    </row>
    <row r="6168" spans="2:20" ht="12.75">
      <c r="B6168" s="5"/>
      <c r="T6168" s="212"/>
    </row>
    <row r="6169" spans="2:20" ht="12.75">
      <c r="B6169" s="5"/>
      <c r="T6169" s="212"/>
    </row>
    <row r="6170" spans="2:20" ht="12.75">
      <c r="B6170" s="5"/>
      <c r="T6170" s="212"/>
    </row>
    <row r="6171" spans="2:20" ht="12.75">
      <c r="B6171" s="5"/>
      <c r="T6171" s="212"/>
    </row>
    <row r="6172" spans="2:20" ht="12.75">
      <c r="B6172" s="5"/>
      <c r="T6172" s="212"/>
    </row>
    <row r="6173" spans="2:20" ht="12.75">
      <c r="B6173" s="5"/>
      <c r="T6173" s="212"/>
    </row>
    <row r="6174" spans="2:20" ht="12.75">
      <c r="B6174" s="5"/>
      <c r="T6174" s="212"/>
    </row>
    <row r="6175" spans="2:20" ht="12.75">
      <c r="B6175" s="5"/>
      <c r="T6175" s="212"/>
    </row>
    <row r="6176" spans="2:20" ht="12.75">
      <c r="B6176" s="5"/>
      <c r="T6176" s="212"/>
    </row>
    <row r="6177" spans="2:20" ht="12.75">
      <c r="B6177" s="5"/>
      <c r="T6177" s="212"/>
    </row>
    <row r="6178" spans="2:20" ht="12.75">
      <c r="B6178" s="5"/>
      <c r="T6178" s="212"/>
    </row>
    <row r="6179" spans="2:20" ht="12.75">
      <c r="B6179" s="5"/>
      <c r="T6179" s="212"/>
    </row>
    <row r="6180" spans="2:20" ht="12.75">
      <c r="B6180" s="5"/>
      <c r="T6180" s="212"/>
    </row>
    <row r="6181" spans="2:20" ht="12.75">
      <c r="B6181" s="5"/>
      <c r="T6181" s="212"/>
    </row>
    <row r="6182" spans="2:20" ht="12.75">
      <c r="B6182" s="5"/>
      <c r="T6182" s="212"/>
    </row>
    <row r="6183" spans="2:20" ht="12.75">
      <c r="B6183" s="5"/>
      <c r="T6183" s="212"/>
    </row>
    <row r="6184" spans="2:20" ht="12.75">
      <c r="B6184" s="5"/>
      <c r="T6184" s="212"/>
    </row>
    <row r="6185" spans="2:20" ht="12.75">
      <c r="B6185" s="5"/>
      <c r="T6185" s="212"/>
    </row>
    <row r="6186" spans="2:20" ht="12.75">
      <c r="B6186" s="5"/>
      <c r="T6186" s="212"/>
    </row>
    <row r="6187" spans="2:20" ht="12.75">
      <c r="B6187" s="5"/>
      <c r="T6187" s="212"/>
    </row>
    <row r="6188" spans="2:20" ht="12.75">
      <c r="B6188" s="5"/>
      <c r="T6188" s="212"/>
    </row>
    <row r="6189" spans="2:20" ht="12.75">
      <c r="B6189" s="5"/>
      <c r="T6189" s="212"/>
    </row>
    <row r="6190" spans="2:20" ht="12.75">
      <c r="B6190" s="5"/>
      <c r="T6190" s="212"/>
    </row>
    <row r="6191" spans="2:20" ht="12.75">
      <c r="B6191" s="5"/>
      <c r="T6191" s="212"/>
    </row>
    <row r="6192" spans="2:20" ht="12.75">
      <c r="B6192" s="5"/>
      <c r="T6192" s="212"/>
    </row>
    <row r="6193" spans="2:20" ht="12.75">
      <c r="B6193" s="5"/>
      <c r="T6193" s="212"/>
    </row>
    <row r="6194" spans="2:20" ht="12.75">
      <c r="B6194" s="5"/>
      <c r="T6194" s="212"/>
    </row>
    <row r="6195" spans="2:20" ht="12.75">
      <c r="B6195" s="5"/>
      <c r="T6195" s="212"/>
    </row>
    <row r="6196" spans="2:20" ht="12.75">
      <c r="B6196" s="5"/>
      <c r="T6196" s="212"/>
    </row>
    <row r="6197" spans="2:20" ht="12.75">
      <c r="B6197" s="5"/>
      <c r="T6197" s="212"/>
    </row>
    <row r="6198" spans="2:20" ht="12.75">
      <c r="B6198" s="5"/>
      <c r="T6198" s="212"/>
    </row>
    <row r="6199" spans="2:20" ht="12.75">
      <c r="B6199" s="5"/>
      <c r="T6199" s="212"/>
    </row>
    <row r="6200" spans="2:20" ht="12.75">
      <c r="B6200" s="5"/>
      <c r="T6200" s="212"/>
    </row>
    <row r="6201" spans="2:20" ht="12.75">
      <c r="B6201" s="5"/>
      <c r="T6201" s="212"/>
    </row>
    <row r="6202" spans="2:20" ht="12.75">
      <c r="B6202" s="5"/>
      <c r="T6202" s="212"/>
    </row>
    <row r="6203" spans="2:20" ht="12.75">
      <c r="B6203" s="5"/>
      <c r="T6203" s="212"/>
    </row>
    <row r="6204" spans="2:20" ht="12.75">
      <c r="B6204" s="5"/>
      <c r="T6204" s="212"/>
    </row>
    <row r="6205" spans="2:20" ht="12.75">
      <c r="B6205" s="5"/>
      <c r="T6205" s="212"/>
    </row>
    <row r="6206" spans="2:20" ht="12.75">
      <c r="B6206" s="5"/>
      <c r="T6206" s="212"/>
    </row>
    <row r="6207" spans="2:20" ht="12.75">
      <c r="B6207" s="5"/>
      <c r="T6207" s="212"/>
    </row>
    <row r="6208" spans="2:20" ht="12.75">
      <c r="B6208" s="5"/>
      <c r="T6208" s="212"/>
    </row>
    <row r="6209" spans="2:20" ht="12.75">
      <c r="B6209" s="5"/>
      <c r="T6209" s="212"/>
    </row>
    <row r="6210" spans="2:20" ht="12.75">
      <c r="B6210" s="5"/>
      <c r="T6210" s="212"/>
    </row>
    <row r="6211" spans="2:20" ht="12.75">
      <c r="B6211" s="5"/>
      <c r="T6211" s="212"/>
    </row>
    <row r="6212" spans="2:20" ht="12.75">
      <c r="B6212" s="5"/>
      <c r="T6212" s="212"/>
    </row>
    <row r="6213" spans="2:20" ht="12.75">
      <c r="B6213" s="5"/>
      <c r="T6213" s="212"/>
    </row>
    <row r="6214" spans="2:20" ht="12.75">
      <c r="B6214" s="5"/>
      <c r="T6214" s="212"/>
    </row>
    <row r="6215" spans="2:20" ht="12.75">
      <c r="B6215" s="5"/>
      <c r="T6215" s="212"/>
    </row>
    <row r="6216" spans="2:20" ht="12.75">
      <c r="B6216" s="5"/>
      <c r="T6216" s="212"/>
    </row>
    <row r="6217" spans="2:20" ht="12.75">
      <c r="B6217" s="5"/>
      <c r="T6217" s="212"/>
    </row>
    <row r="6218" spans="2:20" ht="12.75">
      <c r="B6218" s="5"/>
      <c r="T6218" s="212"/>
    </row>
    <row r="6219" spans="2:20" ht="12.75">
      <c r="B6219" s="5"/>
      <c r="T6219" s="212"/>
    </row>
    <row r="6220" spans="2:20" ht="12.75">
      <c r="B6220" s="5"/>
      <c r="T6220" s="212"/>
    </row>
    <row r="6221" spans="2:20" ht="12.75">
      <c r="B6221" s="5"/>
      <c r="T6221" s="212"/>
    </row>
    <row r="6222" spans="2:20" ht="12.75">
      <c r="B6222" s="5"/>
      <c r="T6222" s="212"/>
    </row>
    <row r="6223" spans="2:20" ht="12.75">
      <c r="B6223" s="5"/>
      <c r="T6223" s="212"/>
    </row>
    <row r="6224" spans="2:20" ht="12.75">
      <c r="B6224" s="5"/>
      <c r="T6224" s="212"/>
    </row>
    <row r="6225" spans="2:20" ht="12.75">
      <c r="B6225" s="5"/>
      <c r="T6225" s="212"/>
    </row>
    <row r="6226" spans="2:20" ht="12.75">
      <c r="B6226" s="5"/>
      <c r="T6226" s="212"/>
    </row>
    <row r="6227" spans="2:20" ht="12.75">
      <c r="B6227" s="5"/>
      <c r="T6227" s="212"/>
    </row>
    <row r="6228" spans="2:20" ht="12.75">
      <c r="B6228" s="5"/>
      <c r="T6228" s="212"/>
    </row>
    <row r="6229" spans="2:20" ht="12.75">
      <c r="B6229" s="5"/>
      <c r="T6229" s="212"/>
    </row>
    <row r="6230" spans="2:20" ht="12.75">
      <c r="B6230" s="5"/>
      <c r="T6230" s="212"/>
    </row>
    <row r="6231" spans="2:20" ht="12.75">
      <c r="B6231" s="5"/>
      <c r="T6231" s="212"/>
    </row>
    <row r="6232" spans="2:20" ht="12.75">
      <c r="B6232" s="5"/>
      <c r="T6232" s="212"/>
    </row>
    <row r="6233" spans="2:20" ht="12.75">
      <c r="B6233" s="5"/>
      <c r="T6233" s="212"/>
    </row>
    <row r="6234" spans="2:20" ht="12.75">
      <c r="B6234" s="5"/>
      <c r="T6234" s="212"/>
    </row>
    <row r="6235" spans="2:20" ht="12.75">
      <c r="B6235" s="5"/>
      <c r="T6235" s="212"/>
    </row>
    <row r="6236" spans="2:20" ht="12.75">
      <c r="B6236" s="5"/>
      <c r="T6236" s="212"/>
    </row>
    <row r="6237" spans="2:20" ht="12.75">
      <c r="B6237" s="5"/>
      <c r="T6237" s="212"/>
    </row>
    <row r="6238" spans="2:20" ht="12.75">
      <c r="B6238" s="5"/>
      <c r="T6238" s="212"/>
    </row>
    <row r="6239" spans="2:20" ht="12.75">
      <c r="B6239" s="5"/>
      <c r="T6239" s="212"/>
    </row>
    <row r="6240" spans="2:20" ht="12.75">
      <c r="B6240" s="5"/>
      <c r="T6240" s="212"/>
    </row>
    <row r="6241" spans="2:20" ht="12.75">
      <c r="B6241" s="5"/>
      <c r="T6241" s="212"/>
    </row>
    <row r="6242" spans="2:20" ht="12.75">
      <c r="B6242" s="5"/>
      <c r="T6242" s="212"/>
    </row>
    <row r="6243" spans="2:20" ht="12.75">
      <c r="B6243" s="5"/>
      <c r="T6243" s="212"/>
    </row>
    <row r="6244" spans="2:20" ht="12.75">
      <c r="B6244" s="5"/>
      <c r="T6244" s="212"/>
    </row>
    <row r="6245" spans="2:20" ht="12.75">
      <c r="B6245" s="5"/>
      <c r="T6245" s="212"/>
    </row>
    <row r="6246" spans="2:20" ht="12.75">
      <c r="B6246" s="5"/>
      <c r="T6246" s="212"/>
    </row>
    <row r="6247" spans="2:20" ht="12.75">
      <c r="B6247" s="5"/>
      <c r="T6247" s="212"/>
    </row>
    <row r="6248" spans="2:20" ht="12.75">
      <c r="B6248" s="5"/>
      <c r="T6248" s="212"/>
    </row>
    <row r="6249" spans="2:20" ht="12.75">
      <c r="B6249" s="5"/>
      <c r="T6249" s="212"/>
    </row>
    <row r="6250" spans="2:20" ht="12.75">
      <c r="B6250" s="5"/>
      <c r="T6250" s="212"/>
    </row>
    <row r="6251" spans="2:20" ht="12.75">
      <c r="B6251" s="5"/>
      <c r="T6251" s="212"/>
    </row>
    <row r="6252" spans="2:20" ht="12.75">
      <c r="B6252" s="5"/>
      <c r="T6252" s="212"/>
    </row>
    <row r="6253" spans="2:20" ht="12.75">
      <c r="B6253" s="5"/>
      <c r="T6253" s="212"/>
    </row>
    <row r="6254" spans="2:20" ht="12.75">
      <c r="B6254" s="5"/>
      <c r="T6254" s="212"/>
    </row>
    <row r="6255" spans="2:20" ht="12.75">
      <c r="B6255" s="5"/>
      <c r="T6255" s="212"/>
    </row>
    <row r="6256" spans="2:20" ht="12.75">
      <c r="B6256" s="5"/>
      <c r="T6256" s="212"/>
    </row>
    <row r="6257" spans="2:20" ht="12.75">
      <c r="B6257" s="5"/>
      <c r="T6257" s="212"/>
    </row>
    <row r="6258" spans="2:20" ht="12.75">
      <c r="B6258" s="5"/>
      <c r="T6258" s="212"/>
    </row>
    <row r="6259" spans="2:20" ht="12.75">
      <c r="B6259" s="5"/>
      <c r="T6259" s="212"/>
    </row>
    <row r="6260" spans="2:20" ht="12.75">
      <c r="B6260" s="5"/>
      <c r="T6260" s="212"/>
    </row>
    <row r="6261" spans="2:20" ht="12.75">
      <c r="B6261" s="5"/>
      <c r="T6261" s="212"/>
    </row>
    <row r="6262" spans="2:20" ht="12.75">
      <c r="B6262" s="5"/>
      <c r="T6262" s="212"/>
    </row>
    <row r="6263" spans="2:20" ht="12.75">
      <c r="B6263" s="5"/>
      <c r="T6263" s="212"/>
    </row>
    <row r="6264" spans="2:20" ht="12.75">
      <c r="B6264" s="5"/>
      <c r="T6264" s="212"/>
    </row>
    <row r="6265" spans="2:20" ht="12.75">
      <c r="B6265" s="5"/>
      <c r="T6265" s="212"/>
    </row>
    <row r="6266" spans="2:20" ht="12.75">
      <c r="B6266" s="5"/>
      <c r="T6266" s="212"/>
    </row>
    <row r="6267" spans="2:20" ht="12.75">
      <c r="B6267" s="5"/>
      <c r="T6267" s="212"/>
    </row>
    <row r="6268" spans="2:20" ht="12.75">
      <c r="B6268" s="5"/>
      <c r="T6268" s="212"/>
    </row>
    <row r="6269" spans="2:20" ht="12.75">
      <c r="B6269" s="5"/>
      <c r="T6269" s="212"/>
    </row>
    <row r="6270" spans="2:20" ht="12.75">
      <c r="B6270" s="5"/>
      <c r="T6270" s="212"/>
    </row>
    <row r="6271" spans="2:20" ht="12.75">
      <c r="B6271" s="5"/>
      <c r="T6271" s="212"/>
    </row>
    <row r="6272" spans="2:20" ht="12.75">
      <c r="B6272" s="5"/>
      <c r="T6272" s="212"/>
    </row>
    <row r="6273" spans="2:20" ht="12.75">
      <c r="B6273" s="5"/>
      <c r="T6273" s="212"/>
    </row>
    <row r="6274" spans="2:20" ht="12.75">
      <c r="B6274" s="5"/>
      <c r="T6274" s="212"/>
    </row>
    <row r="6275" spans="2:20" ht="12.75">
      <c r="B6275" s="5"/>
      <c r="T6275" s="212"/>
    </row>
    <row r="6276" spans="2:20" ht="12.75">
      <c r="B6276" s="5"/>
      <c r="T6276" s="212"/>
    </row>
    <row r="6277" spans="2:20" ht="12.75">
      <c r="B6277" s="5"/>
      <c r="T6277" s="212"/>
    </row>
    <row r="6278" spans="2:20" ht="12.75">
      <c r="B6278" s="5"/>
      <c r="T6278" s="212"/>
    </row>
    <row r="6279" spans="2:20" ht="12.75">
      <c r="B6279" s="5"/>
      <c r="T6279" s="212"/>
    </row>
    <row r="6280" spans="2:20" ht="12.75">
      <c r="B6280" s="5"/>
      <c r="T6280" s="212"/>
    </row>
    <row r="6281" spans="2:20" ht="12.75">
      <c r="B6281" s="5"/>
      <c r="T6281" s="212"/>
    </row>
    <row r="6282" spans="2:20" ht="12.75">
      <c r="B6282" s="5"/>
      <c r="T6282" s="212"/>
    </row>
    <row r="6283" spans="2:20" ht="12.75">
      <c r="B6283" s="5"/>
      <c r="T6283" s="212"/>
    </row>
    <row r="6284" spans="2:20" ht="12.75">
      <c r="B6284" s="5"/>
      <c r="T6284" s="212"/>
    </row>
    <row r="6285" spans="2:20" ht="12.75">
      <c r="B6285" s="5"/>
      <c r="T6285" s="212"/>
    </row>
    <row r="6286" spans="2:20" ht="12.75">
      <c r="B6286" s="5"/>
      <c r="T6286" s="212"/>
    </row>
    <row r="6287" spans="2:20" ht="12.75">
      <c r="B6287" s="5"/>
      <c r="T6287" s="212"/>
    </row>
    <row r="6288" spans="2:20" ht="12.75">
      <c r="B6288" s="5"/>
      <c r="T6288" s="212"/>
    </row>
    <row r="6289" spans="2:20" ht="12.75">
      <c r="B6289" s="5"/>
      <c r="T6289" s="212"/>
    </row>
    <row r="6290" spans="2:20" ht="12.75">
      <c r="B6290" s="5"/>
      <c r="T6290" s="212"/>
    </row>
    <row r="6291" spans="2:20" ht="12.75">
      <c r="B6291" s="5"/>
      <c r="T6291" s="212"/>
    </row>
    <row r="6292" spans="2:20" ht="12.75">
      <c r="B6292" s="5"/>
      <c r="T6292" s="212"/>
    </row>
    <row r="6293" spans="2:20" ht="12.75">
      <c r="B6293" s="5"/>
      <c r="T6293" s="212"/>
    </row>
    <row r="6294" spans="2:20" ht="12.75">
      <c r="B6294" s="5"/>
      <c r="T6294" s="212"/>
    </row>
    <row r="6295" spans="2:20" ht="12.75">
      <c r="B6295" s="5"/>
      <c r="T6295" s="212"/>
    </row>
    <row r="6296" spans="2:20" ht="12.75">
      <c r="B6296" s="5"/>
      <c r="T6296" s="212"/>
    </row>
    <row r="6297" spans="2:20" ht="12.75">
      <c r="B6297" s="5"/>
      <c r="T6297" s="212"/>
    </row>
    <row r="6298" spans="2:20" ht="12.75">
      <c r="B6298" s="5"/>
      <c r="T6298" s="212"/>
    </row>
    <row r="6299" spans="2:20" ht="12.75">
      <c r="B6299" s="5"/>
      <c r="T6299" s="212"/>
    </row>
    <row r="6300" spans="2:20" ht="12.75">
      <c r="B6300" s="5"/>
      <c r="T6300" s="212"/>
    </row>
    <row r="6301" spans="2:20" ht="12.75">
      <c r="B6301" s="5"/>
      <c r="T6301" s="212"/>
    </row>
    <row r="6302" spans="2:20" ht="12.75">
      <c r="B6302" s="5"/>
      <c r="T6302" s="212"/>
    </row>
    <row r="6303" spans="2:20" ht="12.75">
      <c r="B6303" s="5"/>
      <c r="T6303" s="212"/>
    </row>
    <row r="6304" spans="2:20" ht="12.75">
      <c r="B6304" s="5"/>
      <c r="T6304" s="212"/>
    </row>
    <row r="6305" spans="2:20" ht="12.75">
      <c r="B6305" s="5"/>
      <c r="T6305" s="212"/>
    </row>
    <row r="6306" spans="2:20" ht="12.75">
      <c r="B6306" s="5"/>
      <c r="T6306" s="212"/>
    </row>
    <row r="6307" spans="2:20" ht="12.75">
      <c r="B6307" s="5"/>
      <c r="T6307" s="212"/>
    </row>
    <row r="6308" spans="2:20" ht="12.75">
      <c r="B6308" s="5"/>
      <c r="T6308" s="212"/>
    </row>
    <row r="6309" spans="2:20" ht="12.75">
      <c r="B6309" s="5"/>
      <c r="T6309" s="212"/>
    </row>
    <row r="6310" spans="2:20" ht="12.75">
      <c r="B6310" s="5"/>
      <c r="T6310" s="212"/>
    </row>
    <row r="6311" spans="2:20" ht="12.75">
      <c r="B6311" s="5"/>
      <c r="T6311" s="212"/>
    </row>
    <row r="6312" spans="2:20" ht="12.75">
      <c r="B6312" s="5"/>
      <c r="T6312" s="212"/>
    </row>
    <row r="6313" spans="2:20" ht="12.75">
      <c r="B6313" s="5"/>
      <c r="T6313" s="212"/>
    </row>
    <row r="6314" spans="2:20" ht="12.75">
      <c r="B6314" s="5"/>
      <c r="T6314" s="212"/>
    </row>
    <row r="6315" spans="2:20" ht="12.75">
      <c r="B6315" s="5"/>
      <c r="T6315" s="212"/>
    </row>
    <row r="6316" spans="2:20" ht="12.75">
      <c r="B6316" s="5"/>
      <c r="T6316" s="212"/>
    </row>
    <row r="6317" spans="2:20" ht="12.75">
      <c r="B6317" s="5"/>
      <c r="T6317" s="212"/>
    </row>
    <row r="6318" spans="2:20" ht="12.75">
      <c r="B6318" s="5"/>
      <c r="T6318" s="212"/>
    </row>
    <row r="6319" spans="2:20" ht="12.75">
      <c r="B6319" s="5"/>
      <c r="T6319" s="212"/>
    </row>
    <row r="6320" spans="2:20" ht="12.75">
      <c r="B6320" s="5"/>
      <c r="T6320" s="212"/>
    </row>
    <row r="6321" spans="2:20" ht="12.75">
      <c r="B6321" s="5"/>
      <c r="T6321" s="212"/>
    </row>
    <row r="6322" spans="2:20" ht="12.75">
      <c r="B6322" s="5"/>
      <c r="T6322" s="212"/>
    </row>
    <row r="6323" spans="2:20" ht="12.75">
      <c r="B6323" s="5"/>
      <c r="T6323" s="212"/>
    </row>
    <row r="6324" spans="2:20" ht="12.75">
      <c r="B6324" s="5"/>
      <c r="T6324" s="212"/>
    </row>
    <row r="6325" spans="2:20" ht="12.75">
      <c r="B6325" s="5"/>
      <c r="T6325" s="212"/>
    </row>
    <row r="6326" spans="2:20" ht="12.75">
      <c r="B6326" s="5"/>
      <c r="T6326" s="212"/>
    </row>
    <row r="6327" spans="2:20" ht="12.75">
      <c r="B6327" s="5"/>
      <c r="T6327" s="212"/>
    </row>
    <row r="6328" spans="2:20" ht="12.75">
      <c r="B6328" s="5"/>
      <c r="T6328" s="212"/>
    </row>
    <row r="6329" spans="2:20" ht="12.75">
      <c r="B6329" s="5"/>
      <c r="T6329" s="212"/>
    </row>
    <row r="6330" spans="2:20" ht="12.75">
      <c r="B6330" s="5"/>
      <c r="T6330" s="212"/>
    </row>
    <row r="6331" spans="2:20" ht="12.75">
      <c r="B6331" s="5"/>
      <c r="T6331" s="212"/>
    </row>
    <row r="6332" spans="2:20" ht="12.75">
      <c r="B6332" s="5"/>
      <c r="T6332" s="212"/>
    </row>
    <row r="6333" spans="2:20" ht="12.75">
      <c r="B6333" s="5"/>
      <c r="T6333" s="212"/>
    </row>
    <row r="6334" spans="2:20" ht="12.75">
      <c r="B6334" s="5"/>
      <c r="T6334" s="212"/>
    </row>
    <row r="6335" spans="2:20" ht="12.75">
      <c r="B6335" s="5"/>
      <c r="T6335" s="212"/>
    </row>
    <row r="6336" spans="2:20" ht="12.75">
      <c r="B6336" s="5"/>
      <c r="T6336" s="212"/>
    </row>
    <row r="6337" spans="2:20" ht="12.75">
      <c r="B6337" s="5"/>
      <c r="T6337" s="212"/>
    </row>
    <row r="6338" spans="2:20" ht="12.75">
      <c r="B6338" s="5"/>
      <c r="T6338" s="212"/>
    </row>
    <row r="6339" spans="2:20" ht="12.75">
      <c r="B6339" s="5"/>
      <c r="T6339" s="212"/>
    </row>
    <row r="6340" spans="2:20" ht="12.75">
      <c r="B6340" s="5"/>
      <c r="T6340" s="212"/>
    </row>
    <row r="6341" spans="2:20" ht="12.75">
      <c r="B6341" s="5"/>
      <c r="T6341" s="212"/>
    </row>
    <row r="6342" spans="2:20" ht="12.75">
      <c r="B6342" s="5"/>
      <c r="T6342" s="212"/>
    </row>
    <row r="6343" spans="2:20" ht="12.75">
      <c r="B6343" s="5"/>
      <c r="T6343" s="212"/>
    </row>
    <row r="6344" spans="2:20" ht="12.75">
      <c r="B6344" s="5"/>
      <c r="T6344" s="212"/>
    </row>
    <row r="6345" spans="2:20" ht="12.75">
      <c r="B6345" s="5"/>
      <c r="T6345" s="212"/>
    </row>
    <row r="6346" spans="2:20" ht="12.75">
      <c r="B6346" s="5"/>
      <c r="T6346" s="212"/>
    </row>
    <row r="6347" spans="2:20" ht="12.75">
      <c r="B6347" s="5"/>
      <c r="T6347" s="212"/>
    </row>
    <row r="6348" spans="2:20" ht="12.75">
      <c r="B6348" s="5"/>
      <c r="T6348" s="212"/>
    </row>
    <row r="6349" spans="2:20" ht="12.75">
      <c r="B6349" s="5"/>
      <c r="T6349" s="212"/>
    </row>
    <row r="6350" spans="2:20" ht="12.75">
      <c r="B6350" s="5"/>
      <c r="T6350" s="212"/>
    </row>
    <row r="6351" spans="2:20" ht="12.75">
      <c r="B6351" s="5"/>
      <c r="T6351" s="212"/>
    </row>
    <row r="6352" spans="2:20" ht="12.75">
      <c r="B6352" s="5"/>
      <c r="T6352" s="212"/>
    </row>
    <row r="6353" spans="2:20" ht="12.75">
      <c r="B6353" s="5"/>
      <c r="T6353" s="212"/>
    </row>
    <row r="6354" spans="2:20" ht="12.75">
      <c r="B6354" s="5"/>
      <c r="T6354" s="212"/>
    </row>
    <row r="6355" spans="2:20" ht="12.75">
      <c r="B6355" s="5"/>
      <c r="T6355" s="212"/>
    </row>
    <row r="6356" spans="2:20" ht="12.75">
      <c r="B6356" s="5"/>
      <c r="T6356" s="212"/>
    </row>
    <row r="6357" spans="2:20" ht="12.75">
      <c r="B6357" s="5"/>
      <c r="T6357" s="212"/>
    </row>
    <row r="6358" spans="2:20" ht="12.75">
      <c r="B6358" s="5"/>
      <c r="T6358" s="212"/>
    </row>
    <row r="6359" spans="2:20" ht="12.75">
      <c r="B6359" s="5"/>
      <c r="T6359" s="212"/>
    </row>
    <row r="6360" spans="2:20" ht="12.75">
      <c r="B6360" s="5"/>
      <c r="T6360" s="212"/>
    </row>
    <row r="6361" spans="2:20" ht="12.75">
      <c r="B6361" s="5"/>
      <c r="T6361" s="212"/>
    </row>
    <row r="6362" spans="2:20" ht="12.75">
      <c r="B6362" s="5"/>
      <c r="T6362" s="212"/>
    </row>
    <row r="6363" spans="2:20" ht="12.75">
      <c r="B6363" s="5"/>
      <c r="T6363" s="212"/>
    </row>
    <row r="6364" spans="2:20" ht="12.75">
      <c r="B6364" s="5"/>
      <c r="T6364" s="212"/>
    </row>
    <row r="6365" spans="2:20" ht="12.75">
      <c r="B6365" s="5"/>
      <c r="T6365" s="212"/>
    </row>
    <row r="6366" spans="2:20" ht="12.75">
      <c r="B6366" s="5"/>
      <c r="T6366" s="212"/>
    </row>
    <row r="6367" spans="2:20" ht="12.75">
      <c r="B6367" s="5"/>
      <c r="T6367" s="212"/>
    </row>
    <row r="6368" spans="2:20" ht="12.75">
      <c r="B6368" s="5"/>
      <c r="T6368" s="212"/>
    </row>
    <row r="6369" spans="2:20" ht="12.75">
      <c r="B6369" s="5"/>
      <c r="T6369" s="212"/>
    </row>
    <row r="6370" spans="2:20" ht="12.75">
      <c r="B6370" s="5"/>
      <c r="T6370" s="212"/>
    </row>
    <row r="6371" spans="2:20" ht="12.75">
      <c r="B6371" s="5"/>
      <c r="T6371" s="212"/>
    </row>
    <row r="6372" spans="2:20" ht="12.75">
      <c r="B6372" s="5"/>
      <c r="T6372" s="212"/>
    </row>
    <row r="6373" spans="2:20" ht="12.75">
      <c r="B6373" s="5"/>
      <c r="T6373" s="212"/>
    </row>
    <row r="6374" spans="2:20" ht="12.75">
      <c r="B6374" s="5"/>
      <c r="T6374" s="212"/>
    </row>
    <row r="6375" spans="2:20" ht="12.75">
      <c r="B6375" s="5"/>
      <c r="T6375" s="212"/>
    </row>
    <row r="6376" spans="2:20" ht="12.75">
      <c r="B6376" s="5"/>
      <c r="T6376" s="212"/>
    </row>
    <row r="6377" spans="2:20" ht="12.75">
      <c r="B6377" s="5"/>
      <c r="T6377" s="212"/>
    </row>
    <row r="6378" spans="2:20" ht="12.75">
      <c r="B6378" s="5"/>
      <c r="T6378" s="212"/>
    </row>
    <row r="6379" spans="2:20" ht="12.75">
      <c r="B6379" s="5"/>
      <c r="T6379" s="212"/>
    </row>
    <row r="6380" spans="2:20" ht="12.75">
      <c r="B6380" s="5"/>
      <c r="T6380" s="212"/>
    </row>
    <row r="6381" spans="2:20" ht="12.75">
      <c r="B6381" s="5"/>
      <c r="T6381" s="212"/>
    </row>
    <row r="6382" spans="2:20" ht="12.75">
      <c r="B6382" s="5"/>
      <c r="T6382" s="212"/>
    </row>
    <row r="6383" spans="2:20" ht="12.75">
      <c r="B6383" s="5"/>
      <c r="T6383" s="212"/>
    </row>
    <row r="6384" spans="2:20" ht="12.75">
      <c r="B6384" s="5"/>
      <c r="T6384" s="212"/>
    </row>
    <row r="6385" spans="2:20" ht="12.75">
      <c r="B6385" s="5"/>
      <c r="T6385" s="212"/>
    </row>
    <row r="6386" spans="2:20" ht="12.75">
      <c r="B6386" s="5"/>
      <c r="T6386" s="212"/>
    </row>
    <row r="6387" spans="2:20" ht="12.75">
      <c r="B6387" s="5"/>
      <c r="T6387" s="212"/>
    </row>
    <row r="6388" spans="2:20" ht="12.75">
      <c r="B6388" s="5"/>
      <c r="T6388" s="212"/>
    </row>
    <row r="6389" spans="2:20" ht="12.75">
      <c r="B6389" s="5"/>
      <c r="T6389" s="212"/>
    </row>
    <row r="6390" spans="2:20" ht="12.75">
      <c r="B6390" s="5"/>
      <c r="T6390" s="212"/>
    </row>
    <row r="6391" spans="2:20" ht="12.75">
      <c r="B6391" s="5"/>
      <c r="T6391" s="212"/>
    </row>
    <row r="6392" spans="2:20" ht="12.75">
      <c r="B6392" s="5"/>
      <c r="T6392" s="212"/>
    </row>
    <row r="6393" spans="2:20" ht="12.75">
      <c r="B6393" s="5"/>
      <c r="T6393" s="212"/>
    </row>
    <row r="6394" spans="2:20" ht="12.75">
      <c r="B6394" s="5"/>
      <c r="T6394" s="212"/>
    </row>
    <row r="6395" spans="2:20" ht="12.75">
      <c r="B6395" s="5"/>
      <c r="T6395" s="212"/>
    </row>
    <row r="6396" spans="2:20" ht="12.75">
      <c r="B6396" s="5"/>
      <c r="T6396" s="212"/>
    </row>
    <row r="6397" spans="2:20" ht="12.75">
      <c r="B6397" s="5"/>
      <c r="T6397" s="212"/>
    </row>
    <row r="6398" spans="2:20" ht="12.75">
      <c r="B6398" s="5"/>
      <c r="T6398" s="212"/>
    </row>
    <row r="6399" spans="2:20" ht="12.75">
      <c r="B6399" s="5"/>
      <c r="T6399" s="212"/>
    </row>
    <row r="6400" spans="2:20" ht="12.75">
      <c r="B6400" s="5"/>
      <c r="T6400" s="212"/>
    </row>
    <row r="6401" spans="2:20" ht="12.75">
      <c r="B6401" s="5"/>
      <c r="T6401" s="212"/>
    </row>
    <row r="6402" spans="2:20" ht="12.75">
      <c r="B6402" s="5"/>
      <c r="T6402" s="212"/>
    </row>
    <row r="6403" spans="2:20" ht="12.75">
      <c r="B6403" s="5"/>
      <c r="T6403" s="212"/>
    </row>
    <row r="6404" spans="2:20" ht="12.75">
      <c r="B6404" s="5"/>
      <c r="T6404" s="212"/>
    </row>
    <row r="6405" spans="2:20" ht="12.75">
      <c r="B6405" s="5"/>
      <c r="T6405" s="212"/>
    </row>
    <row r="6406" spans="2:20" ht="12.75">
      <c r="B6406" s="5"/>
      <c r="T6406" s="212"/>
    </row>
    <row r="6407" spans="2:20" ht="12.75">
      <c r="B6407" s="5"/>
      <c r="T6407" s="212"/>
    </row>
    <row r="6408" spans="2:20" ht="12.75">
      <c r="B6408" s="5"/>
      <c r="T6408" s="212"/>
    </row>
    <row r="6409" spans="2:20" ht="12.75">
      <c r="B6409" s="5"/>
      <c r="T6409" s="212"/>
    </row>
    <row r="6410" spans="2:20" ht="12.75">
      <c r="B6410" s="5"/>
      <c r="T6410" s="212"/>
    </row>
    <row r="6411" spans="2:20" ht="12.75">
      <c r="B6411" s="5"/>
      <c r="T6411" s="212"/>
    </row>
    <row r="6412" spans="2:20" ht="12.75">
      <c r="B6412" s="5"/>
      <c r="T6412" s="212"/>
    </row>
    <row r="6413" spans="2:20" ht="12.75">
      <c r="B6413" s="5"/>
      <c r="T6413" s="212"/>
    </row>
    <row r="6414" spans="2:20" ht="12.75">
      <c r="B6414" s="5"/>
      <c r="T6414" s="212"/>
    </row>
    <row r="6415" spans="2:20" ht="12.75">
      <c r="B6415" s="5"/>
      <c r="T6415" s="212"/>
    </row>
    <row r="6416" spans="2:20" ht="12.75">
      <c r="B6416" s="5"/>
      <c r="T6416" s="212"/>
    </row>
    <row r="6417" spans="2:20" ht="12.75">
      <c r="B6417" s="5"/>
      <c r="T6417" s="212"/>
    </row>
    <row r="6418" spans="2:20" ht="12.75">
      <c r="B6418" s="5"/>
      <c r="T6418" s="212"/>
    </row>
    <row r="6419" spans="2:20" ht="12.75">
      <c r="B6419" s="5"/>
      <c r="T6419" s="212"/>
    </row>
    <row r="6420" spans="2:20" ht="12.75">
      <c r="B6420" s="5"/>
      <c r="T6420" s="212"/>
    </row>
    <row r="6421" spans="2:20" ht="12.75">
      <c r="B6421" s="5"/>
      <c r="T6421" s="212"/>
    </row>
    <row r="6422" spans="2:20" ht="12.75">
      <c r="B6422" s="5"/>
      <c r="T6422" s="212"/>
    </row>
    <row r="6423" spans="2:20" ht="12.75">
      <c r="B6423" s="5"/>
      <c r="T6423" s="212"/>
    </row>
    <row r="6424" spans="2:20" ht="12.75">
      <c r="B6424" s="5"/>
      <c r="T6424" s="212"/>
    </row>
    <row r="6425" spans="2:20" ht="12.75">
      <c r="B6425" s="5"/>
      <c r="T6425" s="212"/>
    </row>
    <row r="6426" spans="2:20" ht="12.75">
      <c r="B6426" s="5"/>
      <c r="T6426" s="212"/>
    </row>
    <row r="6427" spans="2:20" ht="12.75">
      <c r="B6427" s="5"/>
      <c r="T6427" s="212"/>
    </row>
    <row r="6428" spans="2:20" ht="12.75">
      <c r="B6428" s="5"/>
      <c r="T6428" s="212"/>
    </row>
    <row r="6429" spans="2:20" ht="12.75">
      <c r="B6429" s="5"/>
      <c r="T6429" s="212"/>
    </row>
    <row r="6430" spans="2:20" ht="12.75">
      <c r="B6430" s="5"/>
      <c r="T6430" s="212"/>
    </row>
    <row r="6431" spans="2:20" ht="12.75">
      <c r="B6431" s="5"/>
      <c r="T6431" s="212"/>
    </row>
    <row r="6432" spans="2:20" ht="12.75">
      <c r="B6432" s="5"/>
      <c r="T6432" s="212"/>
    </row>
    <row r="6433" spans="2:20" ht="12.75">
      <c r="B6433" s="5"/>
      <c r="T6433" s="212"/>
    </row>
    <row r="6434" spans="2:20" ht="12.75">
      <c r="B6434" s="5"/>
      <c r="T6434" s="212"/>
    </row>
    <row r="6435" spans="2:20" ht="12.75">
      <c r="B6435" s="5"/>
      <c r="T6435" s="212"/>
    </row>
    <row r="6436" spans="2:20" ht="12.75">
      <c r="B6436" s="5"/>
      <c r="T6436" s="212"/>
    </row>
    <row r="6437" spans="2:20" ht="12.75">
      <c r="B6437" s="5"/>
      <c r="T6437" s="212"/>
    </row>
    <row r="6438" spans="2:20" ht="12.75">
      <c r="B6438" s="5"/>
      <c r="T6438" s="212"/>
    </row>
    <row r="6439" spans="2:20" ht="12.75">
      <c r="B6439" s="5"/>
      <c r="T6439" s="212"/>
    </row>
    <row r="6440" spans="2:20" ht="12.75">
      <c r="B6440" s="5"/>
      <c r="T6440" s="212"/>
    </row>
    <row r="6441" spans="2:20" ht="12.75">
      <c r="B6441" s="5"/>
      <c r="T6441" s="212"/>
    </row>
    <row r="6442" spans="2:20" ht="12.75">
      <c r="B6442" s="5"/>
      <c r="T6442" s="212"/>
    </row>
    <row r="6443" spans="2:20" ht="12.75">
      <c r="B6443" s="5"/>
      <c r="T6443" s="212"/>
    </row>
    <row r="6444" spans="2:20" ht="12.75">
      <c r="B6444" s="5"/>
      <c r="T6444" s="212"/>
    </row>
    <row r="6445" spans="2:20" ht="12.75">
      <c r="B6445" s="5"/>
      <c r="T6445" s="212"/>
    </row>
    <row r="6446" spans="2:20" ht="12.75">
      <c r="B6446" s="5"/>
      <c r="T6446" s="212"/>
    </row>
    <row r="6447" spans="2:20" ht="12.75">
      <c r="B6447" s="5"/>
      <c r="T6447" s="212"/>
    </row>
    <row r="6448" spans="2:20" ht="12.75">
      <c r="B6448" s="5"/>
      <c r="T6448" s="212"/>
    </row>
    <row r="6449" spans="2:20" ht="12.75">
      <c r="B6449" s="5"/>
      <c r="T6449" s="212"/>
    </row>
    <row r="6450" spans="2:20" ht="12.75">
      <c r="B6450" s="5"/>
      <c r="T6450" s="212"/>
    </row>
    <row r="6451" spans="2:20" ht="12.75">
      <c r="B6451" s="5"/>
      <c r="T6451" s="212"/>
    </row>
    <row r="6452" spans="2:20" ht="12.75">
      <c r="B6452" s="5"/>
      <c r="T6452" s="212"/>
    </row>
    <row r="6453" spans="2:20" ht="12.75">
      <c r="B6453" s="5"/>
      <c r="T6453" s="212"/>
    </row>
    <row r="6454" spans="2:20" ht="12.75">
      <c r="B6454" s="5"/>
      <c r="T6454" s="212"/>
    </row>
    <row r="6455" spans="2:20" ht="12.75">
      <c r="B6455" s="5"/>
      <c r="T6455" s="212"/>
    </row>
    <row r="6456" spans="2:20" ht="12.75">
      <c r="B6456" s="5"/>
      <c r="T6456" s="212"/>
    </row>
    <row r="6457" spans="2:20" ht="12.75">
      <c r="B6457" s="5"/>
      <c r="T6457" s="212"/>
    </row>
    <row r="6458" spans="2:20" ht="12.75">
      <c r="B6458" s="5"/>
      <c r="T6458" s="212"/>
    </row>
    <row r="6459" spans="2:20" ht="12.75">
      <c r="B6459" s="5"/>
      <c r="T6459" s="212"/>
    </row>
    <row r="6460" spans="2:20" ht="12.75">
      <c r="B6460" s="5"/>
      <c r="T6460" s="212"/>
    </row>
    <row r="6461" spans="2:20" ht="12.75">
      <c r="B6461" s="5"/>
      <c r="T6461" s="212"/>
    </row>
    <row r="6462" spans="2:20" ht="12.75">
      <c r="B6462" s="5"/>
      <c r="T6462" s="212"/>
    </row>
    <row r="6463" spans="2:20" ht="12.75">
      <c r="B6463" s="5"/>
      <c r="T6463" s="212"/>
    </row>
    <row r="6464" spans="2:20" ht="12.75">
      <c r="B6464" s="5"/>
      <c r="T6464" s="212"/>
    </row>
    <row r="6465" spans="2:20" ht="12.75">
      <c r="B6465" s="5"/>
      <c r="T6465" s="212"/>
    </row>
    <row r="6466" spans="2:20" ht="12.75">
      <c r="B6466" s="5"/>
      <c r="T6466" s="212"/>
    </row>
    <row r="6467" spans="2:20" ht="12.75">
      <c r="B6467" s="5"/>
      <c r="T6467" s="212"/>
    </row>
    <row r="6468" spans="2:20" ht="12.75">
      <c r="B6468" s="5"/>
      <c r="T6468" s="212"/>
    </row>
    <row r="6469" spans="2:20" ht="12.75">
      <c r="B6469" s="5"/>
      <c r="T6469" s="212"/>
    </row>
    <row r="6470" spans="2:20" ht="12.75">
      <c r="B6470" s="5"/>
      <c r="T6470" s="212"/>
    </row>
    <row r="6471" spans="2:20" ht="12.75">
      <c r="B6471" s="5"/>
      <c r="T6471" s="212"/>
    </row>
    <row r="6472" spans="2:20" ht="12.75">
      <c r="B6472" s="5"/>
      <c r="T6472" s="212"/>
    </row>
    <row r="6473" spans="2:20" ht="12.75">
      <c r="B6473" s="5"/>
      <c r="T6473" s="212"/>
    </row>
    <row r="6474" spans="2:20" ht="12.75">
      <c r="B6474" s="5"/>
      <c r="T6474" s="212"/>
    </row>
    <row r="6475" spans="2:20" ht="12.75">
      <c r="B6475" s="5"/>
      <c r="T6475" s="212"/>
    </row>
    <row r="6476" spans="2:20" ht="12.75">
      <c r="B6476" s="5"/>
      <c r="T6476" s="212"/>
    </row>
    <row r="6477" spans="2:20" ht="12.75">
      <c r="B6477" s="5"/>
      <c r="T6477" s="212"/>
    </row>
    <row r="6478" spans="2:20" ht="12.75">
      <c r="B6478" s="5"/>
      <c r="T6478" s="212"/>
    </row>
    <row r="6479" spans="2:20" ht="12.75">
      <c r="B6479" s="5"/>
      <c r="T6479" s="212"/>
    </row>
    <row r="6480" spans="2:20" ht="12.75">
      <c r="B6480" s="5"/>
      <c r="T6480" s="212"/>
    </row>
    <row r="6481" spans="2:20" ht="12.75">
      <c r="B6481" s="5"/>
      <c r="T6481" s="212"/>
    </row>
    <row r="6482" spans="2:20" ht="12.75">
      <c r="B6482" s="5"/>
      <c r="T6482" s="212"/>
    </row>
    <row r="6483" spans="2:20" ht="12.75">
      <c r="B6483" s="5"/>
      <c r="T6483" s="212"/>
    </row>
    <row r="6484" spans="2:20" ht="12.75">
      <c r="B6484" s="5"/>
      <c r="T6484" s="212"/>
    </row>
    <row r="6485" spans="2:20" ht="12.75">
      <c r="B6485" s="5"/>
      <c r="T6485" s="212"/>
    </row>
    <row r="6486" spans="2:20" ht="12.75">
      <c r="B6486" s="5"/>
      <c r="T6486" s="212"/>
    </row>
    <row r="6487" spans="2:20" ht="12.75">
      <c r="B6487" s="5"/>
      <c r="T6487" s="212"/>
    </row>
    <row r="6488" spans="2:20" ht="12.75">
      <c r="B6488" s="5"/>
      <c r="T6488" s="212"/>
    </row>
    <row r="6489" spans="2:20" ht="12.75">
      <c r="B6489" s="5"/>
      <c r="T6489" s="212"/>
    </row>
    <row r="6490" spans="2:20" ht="12.75">
      <c r="B6490" s="5"/>
      <c r="T6490" s="212"/>
    </row>
    <row r="6491" spans="2:20" ht="12.75">
      <c r="B6491" s="5"/>
      <c r="T6491" s="212"/>
    </row>
    <row r="6492" spans="2:20" ht="12.75">
      <c r="B6492" s="5"/>
      <c r="T6492" s="212"/>
    </row>
    <row r="6493" spans="2:20" ht="12.75">
      <c r="B6493" s="5"/>
      <c r="T6493" s="212"/>
    </row>
    <row r="6494" spans="2:20" ht="12.75">
      <c r="B6494" s="5"/>
      <c r="T6494" s="212"/>
    </row>
    <row r="6495" spans="2:20" ht="12.75">
      <c r="B6495" s="5"/>
      <c r="T6495" s="212"/>
    </row>
    <row r="6496" spans="2:20" ht="12.75">
      <c r="B6496" s="5"/>
      <c r="T6496" s="212"/>
    </row>
    <row r="6497" spans="2:20" ht="12.75">
      <c r="B6497" s="5"/>
      <c r="T6497" s="212"/>
    </row>
    <row r="6498" spans="2:20" ht="12.75">
      <c r="B6498" s="5"/>
      <c r="T6498" s="212"/>
    </row>
    <row r="6499" spans="2:20" ht="12.75">
      <c r="B6499" s="5"/>
      <c r="T6499" s="212"/>
    </row>
    <row r="6500" spans="2:20" ht="12.75">
      <c r="B6500" s="5"/>
      <c r="T6500" s="212"/>
    </row>
    <row r="6501" spans="2:20" ht="12.75">
      <c r="B6501" s="5"/>
      <c r="T6501" s="212"/>
    </row>
    <row r="6502" spans="2:20" ht="12.75">
      <c r="B6502" s="5"/>
      <c r="T6502" s="212"/>
    </row>
    <row r="6503" spans="2:20" ht="12.75">
      <c r="B6503" s="5"/>
      <c r="T6503" s="212"/>
    </row>
    <row r="6504" spans="2:20" ht="12.75">
      <c r="B6504" s="5"/>
      <c r="T6504" s="212"/>
    </row>
    <row r="6505" spans="2:20" ht="12.75">
      <c r="B6505" s="5"/>
      <c r="T6505" s="212"/>
    </row>
    <row r="6506" spans="2:20" ht="12.75">
      <c r="B6506" s="5"/>
      <c r="T6506" s="212"/>
    </row>
    <row r="6507" spans="2:20" ht="12.75">
      <c r="B6507" s="5"/>
      <c r="T6507" s="212"/>
    </row>
    <row r="6508" spans="2:20" ht="12.75">
      <c r="B6508" s="5"/>
      <c r="T6508" s="212"/>
    </row>
    <row r="6509" spans="2:20" ht="12.75">
      <c r="B6509" s="5"/>
      <c r="T6509" s="212"/>
    </row>
    <row r="6510" spans="2:20" ht="12.75">
      <c r="B6510" s="5"/>
      <c r="T6510" s="212"/>
    </row>
    <row r="6511" spans="2:20" ht="12.75">
      <c r="B6511" s="5"/>
      <c r="T6511" s="212"/>
    </row>
    <row r="6512" spans="2:20" ht="12.75">
      <c r="B6512" s="5"/>
      <c r="T6512" s="212"/>
    </row>
    <row r="6513" spans="2:20" ht="12.75">
      <c r="B6513" s="5"/>
      <c r="T6513" s="212"/>
    </row>
    <row r="6514" spans="2:20" ht="12.75">
      <c r="B6514" s="5"/>
      <c r="T6514" s="212"/>
    </row>
    <row r="6515" spans="2:20" ht="12.75">
      <c r="B6515" s="5"/>
      <c r="T6515" s="212"/>
    </row>
    <row r="6516" spans="2:20" ht="12.75">
      <c r="B6516" s="5"/>
      <c r="T6516" s="212"/>
    </row>
    <row r="6517" spans="2:20" ht="12.75">
      <c r="B6517" s="5"/>
      <c r="T6517" s="212"/>
    </row>
    <row r="6518" spans="2:20" ht="12.75">
      <c r="B6518" s="5"/>
      <c r="T6518" s="212"/>
    </row>
    <row r="6519" spans="2:20" ht="12.75">
      <c r="B6519" s="5"/>
      <c r="T6519" s="212"/>
    </row>
    <row r="6520" spans="2:20" ht="12.75">
      <c r="B6520" s="5"/>
      <c r="T6520" s="212"/>
    </row>
    <row r="6521" spans="2:20" ht="12.75">
      <c r="B6521" s="5"/>
      <c r="T6521" s="212"/>
    </row>
    <row r="6522" spans="2:20" ht="12.75">
      <c r="B6522" s="5"/>
      <c r="T6522" s="212"/>
    </row>
    <row r="6523" spans="2:20" ht="12.75">
      <c r="B6523" s="5"/>
      <c r="T6523" s="212"/>
    </row>
    <row r="6524" spans="2:20" ht="12.75">
      <c r="B6524" s="5"/>
      <c r="T6524" s="212"/>
    </row>
    <row r="6525" spans="2:20" ht="12.75">
      <c r="B6525" s="5"/>
      <c r="T6525" s="212"/>
    </row>
    <row r="6526" spans="2:20" ht="12.75">
      <c r="B6526" s="5"/>
      <c r="T6526" s="212"/>
    </row>
    <row r="6527" spans="2:20" ht="12.75">
      <c r="B6527" s="5"/>
      <c r="T6527" s="212"/>
    </row>
    <row r="6528" spans="2:20" ht="12.75">
      <c r="B6528" s="5"/>
      <c r="T6528" s="212"/>
    </row>
    <row r="6529" spans="2:20" ht="12.75">
      <c r="B6529" s="5"/>
      <c r="T6529" s="212"/>
    </row>
    <row r="6530" spans="2:20" ht="12.75">
      <c r="B6530" s="5"/>
      <c r="T6530" s="212"/>
    </row>
    <row r="6531" spans="2:20" ht="12.75">
      <c r="B6531" s="5"/>
      <c r="T6531" s="212"/>
    </row>
    <row r="6532" spans="2:20" ht="12.75">
      <c r="B6532" s="5"/>
      <c r="T6532" s="212"/>
    </row>
    <row r="6533" spans="2:20" ht="12.75">
      <c r="B6533" s="5"/>
      <c r="T6533" s="212"/>
    </row>
    <row r="6534" spans="2:20" ht="12.75">
      <c r="B6534" s="5"/>
      <c r="T6534" s="212"/>
    </row>
    <row r="6535" spans="2:20" ht="12.75">
      <c r="B6535" s="5"/>
      <c r="T6535" s="212"/>
    </row>
    <row r="6536" spans="2:20" ht="12.75">
      <c r="B6536" s="5"/>
      <c r="T6536" s="212"/>
    </row>
    <row r="6537" spans="2:20" ht="12.75">
      <c r="B6537" s="5"/>
      <c r="T6537" s="212"/>
    </row>
    <row r="6538" spans="2:20" ht="12.75">
      <c r="B6538" s="5"/>
      <c r="T6538" s="212"/>
    </row>
    <row r="6539" spans="2:20" ht="12.75">
      <c r="B6539" s="5"/>
      <c r="T6539" s="212"/>
    </row>
    <row r="6540" spans="2:20" ht="12.75">
      <c r="B6540" s="5"/>
      <c r="T6540" s="212"/>
    </row>
    <row r="6541" spans="2:20" ht="12.75">
      <c r="B6541" s="5"/>
      <c r="T6541" s="212"/>
    </row>
    <row r="6542" spans="2:20" ht="12.75">
      <c r="B6542" s="5"/>
      <c r="T6542" s="212"/>
    </row>
    <row r="6543" spans="2:20" ht="12.75">
      <c r="B6543" s="5"/>
      <c r="T6543" s="212"/>
    </row>
    <row r="6544" spans="2:20" ht="12.75">
      <c r="B6544" s="5"/>
      <c r="T6544" s="212"/>
    </row>
    <row r="6545" spans="2:20" ht="12.75">
      <c r="B6545" s="5"/>
      <c r="T6545" s="212"/>
    </row>
    <row r="6546" spans="2:20" ht="12.75">
      <c r="B6546" s="5"/>
      <c r="T6546" s="212"/>
    </row>
    <row r="6547" spans="2:20" ht="12.75">
      <c r="B6547" s="5"/>
      <c r="T6547" s="212"/>
    </row>
    <row r="6548" spans="2:20" ht="12.75">
      <c r="B6548" s="5"/>
      <c r="T6548" s="212"/>
    </row>
    <row r="6549" spans="2:20" ht="12.75">
      <c r="B6549" s="5"/>
      <c r="T6549" s="212"/>
    </row>
    <row r="6550" spans="2:20" ht="12.75">
      <c r="B6550" s="5"/>
      <c r="T6550" s="212"/>
    </row>
    <row r="6551" spans="2:20" ht="12.75">
      <c r="B6551" s="5"/>
      <c r="T6551" s="212"/>
    </row>
    <row r="6552" spans="2:20" ht="12.75">
      <c r="B6552" s="5"/>
      <c r="T6552" s="212"/>
    </row>
    <row r="6553" spans="2:20" ht="12.75">
      <c r="B6553" s="5"/>
      <c r="T6553" s="212"/>
    </row>
    <row r="6554" spans="2:20" ht="12.75">
      <c r="B6554" s="5"/>
      <c r="T6554" s="212"/>
    </row>
    <row r="6555" spans="2:20" ht="12.75">
      <c r="B6555" s="5"/>
      <c r="T6555" s="212"/>
    </row>
    <row r="6556" spans="2:20" ht="12.75">
      <c r="B6556" s="5"/>
      <c r="T6556" s="212"/>
    </row>
    <row r="6557" spans="2:20" ht="12.75">
      <c r="B6557" s="5"/>
      <c r="T6557" s="212"/>
    </row>
    <row r="6558" spans="2:20" ht="12.75">
      <c r="B6558" s="5"/>
      <c r="T6558" s="212"/>
    </row>
    <row r="6559" spans="2:20" ht="12.75">
      <c r="B6559" s="5"/>
      <c r="T6559" s="212"/>
    </row>
    <row r="6560" spans="2:20" ht="12.75">
      <c r="B6560" s="5"/>
      <c r="T6560" s="212"/>
    </row>
    <row r="6561" spans="2:20" ht="12.75">
      <c r="B6561" s="5"/>
      <c r="T6561" s="212"/>
    </row>
    <row r="6562" spans="2:20" ht="12.75">
      <c r="B6562" s="5"/>
      <c r="T6562" s="212"/>
    </row>
    <row r="6563" spans="2:20" ht="12.75">
      <c r="B6563" s="5"/>
      <c r="T6563" s="212"/>
    </row>
    <row r="6564" spans="2:20" ht="12.75">
      <c r="B6564" s="5"/>
      <c r="T6564" s="212"/>
    </row>
    <row r="6565" spans="2:20" ht="12.75">
      <c r="B6565" s="5"/>
      <c r="T6565" s="212"/>
    </row>
    <row r="6566" spans="2:20" ht="12.75">
      <c r="B6566" s="5"/>
      <c r="T6566" s="212"/>
    </row>
    <row r="6567" spans="2:20" ht="12.75">
      <c r="B6567" s="5"/>
      <c r="T6567" s="212"/>
    </row>
    <row r="6568" spans="2:20" ht="12.75">
      <c r="B6568" s="5"/>
      <c r="T6568" s="212"/>
    </row>
    <row r="6569" spans="2:20" ht="12.75">
      <c r="B6569" s="5"/>
      <c r="T6569" s="212"/>
    </row>
    <row r="6570" spans="2:20" ht="12.75">
      <c r="B6570" s="5"/>
      <c r="T6570" s="212"/>
    </row>
    <row r="6571" spans="2:20" ht="12.75">
      <c r="B6571" s="5"/>
      <c r="T6571" s="212"/>
    </row>
    <row r="6572" spans="2:20" ht="12.75">
      <c r="B6572" s="5"/>
      <c r="T6572" s="212"/>
    </row>
    <row r="6573" spans="2:20" ht="12.75">
      <c r="B6573" s="5"/>
      <c r="T6573" s="212"/>
    </row>
    <row r="6574" spans="2:20" ht="12.75">
      <c r="B6574" s="5"/>
      <c r="T6574" s="212"/>
    </row>
    <row r="6575" spans="2:20" ht="12.75">
      <c r="B6575" s="5"/>
      <c r="T6575" s="212"/>
    </row>
    <row r="6576" spans="2:20" ht="12.75">
      <c r="B6576" s="5"/>
      <c r="T6576" s="212"/>
    </row>
    <row r="6577" spans="2:20" ht="12.75">
      <c r="B6577" s="5"/>
      <c r="T6577" s="212"/>
    </row>
    <row r="6578" spans="2:20" ht="12.75">
      <c r="B6578" s="5"/>
      <c r="T6578" s="212"/>
    </row>
    <row r="6579" spans="2:20" ht="12.75">
      <c r="B6579" s="5"/>
      <c r="T6579" s="212"/>
    </row>
    <row r="6580" spans="2:20" ht="12.75">
      <c r="B6580" s="5"/>
      <c r="T6580" s="212"/>
    </row>
    <row r="6581" spans="2:20" ht="12.75">
      <c r="B6581" s="5"/>
      <c r="T6581" s="212"/>
    </row>
    <row r="6582" spans="2:20" ht="12.75">
      <c r="B6582" s="5"/>
      <c r="T6582" s="212"/>
    </row>
    <row r="6583" spans="2:20" ht="12.75">
      <c r="B6583" s="5"/>
      <c r="T6583" s="212"/>
    </row>
    <row r="6584" spans="2:20" ht="12.75">
      <c r="B6584" s="5"/>
      <c r="T6584" s="212"/>
    </row>
    <row r="6585" spans="2:20" ht="12.75">
      <c r="B6585" s="5"/>
      <c r="T6585" s="212"/>
    </row>
    <row r="6586" spans="2:20" ht="12.75">
      <c r="B6586" s="5"/>
      <c r="T6586" s="212"/>
    </row>
    <row r="6587" spans="2:20" ht="12.75">
      <c r="B6587" s="5"/>
      <c r="T6587" s="212"/>
    </row>
    <row r="6588" spans="2:20" ht="12.75">
      <c r="B6588" s="5"/>
      <c r="T6588" s="212"/>
    </row>
    <row r="6589" spans="2:20" ht="12.75">
      <c r="B6589" s="5"/>
      <c r="T6589" s="212"/>
    </row>
    <row r="6590" spans="2:20" ht="12.75">
      <c r="B6590" s="5"/>
      <c r="T6590" s="212"/>
    </row>
    <row r="6591" spans="2:20" ht="12.75">
      <c r="B6591" s="5"/>
      <c r="T6591" s="212"/>
    </row>
    <row r="6592" spans="2:20" ht="12.75">
      <c r="B6592" s="5"/>
      <c r="T6592" s="212"/>
    </row>
    <row r="6593" spans="2:20" ht="12.75">
      <c r="B6593" s="5"/>
      <c r="T6593" s="212"/>
    </row>
    <row r="6594" spans="2:20" ht="12.75">
      <c r="B6594" s="5"/>
      <c r="T6594" s="212"/>
    </row>
    <row r="6595" spans="2:20" ht="12.75">
      <c r="B6595" s="5"/>
      <c r="T6595" s="212"/>
    </row>
    <row r="6596" spans="2:20" ht="12.75">
      <c r="B6596" s="5"/>
      <c r="T6596" s="212"/>
    </row>
    <row r="6597" spans="2:20" ht="12.75">
      <c r="B6597" s="5"/>
      <c r="T6597" s="212"/>
    </row>
    <row r="6598" spans="2:20" ht="12.75">
      <c r="B6598" s="5"/>
      <c r="T6598" s="212"/>
    </row>
    <row r="6599" spans="2:20" ht="12.75">
      <c r="B6599" s="5"/>
      <c r="T6599" s="212"/>
    </row>
    <row r="6600" spans="2:20" ht="12.75">
      <c r="B6600" s="5"/>
      <c r="T6600" s="212"/>
    </row>
    <row r="6601" spans="2:20" ht="12.75">
      <c r="B6601" s="5"/>
      <c r="T6601" s="212"/>
    </row>
    <row r="6602" spans="2:20" ht="12.75">
      <c r="B6602" s="5"/>
      <c r="T6602" s="212"/>
    </row>
    <row r="6603" spans="2:20" ht="12.75">
      <c r="B6603" s="5"/>
      <c r="T6603" s="212"/>
    </row>
    <row r="6604" spans="2:20" ht="12.75">
      <c r="B6604" s="5"/>
      <c r="T6604" s="212"/>
    </row>
    <row r="6605" spans="2:20" ht="12.75">
      <c r="B6605" s="5"/>
      <c r="T6605" s="212"/>
    </row>
    <row r="6606" spans="2:20" ht="12.75">
      <c r="B6606" s="5"/>
      <c r="T6606" s="212"/>
    </row>
    <row r="6607" spans="2:20" ht="12.75">
      <c r="B6607" s="5"/>
      <c r="T6607" s="212"/>
    </row>
    <row r="6608" spans="2:20" ht="12.75">
      <c r="B6608" s="5"/>
      <c r="T6608" s="212"/>
    </row>
    <row r="6609" spans="2:20" ht="12.75">
      <c r="B6609" s="5"/>
      <c r="T6609" s="212"/>
    </row>
    <row r="6610" spans="2:20" ht="12.75">
      <c r="B6610" s="5"/>
      <c r="T6610" s="212"/>
    </row>
    <row r="6611" spans="2:20" ht="12.75">
      <c r="B6611" s="5"/>
      <c r="T6611" s="212"/>
    </row>
    <row r="6612" spans="2:20" ht="12.75">
      <c r="B6612" s="5"/>
      <c r="T6612" s="212"/>
    </row>
    <row r="6613" spans="2:20" ht="12.75">
      <c r="B6613" s="5"/>
      <c r="T6613" s="212"/>
    </row>
    <row r="6614" spans="2:20" ht="12.75">
      <c r="B6614" s="5"/>
      <c r="T6614" s="212"/>
    </row>
    <row r="6615" spans="2:20" ht="12.75">
      <c r="B6615" s="5"/>
      <c r="T6615" s="212"/>
    </row>
    <row r="6616" spans="2:20" ht="12.75">
      <c r="B6616" s="5"/>
      <c r="T6616" s="212"/>
    </row>
    <row r="6617" spans="2:20" ht="12.75">
      <c r="B6617" s="5"/>
      <c r="T6617" s="212"/>
    </row>
    <row r="6618" spans="2:20" ht="12.75">
      <c r="B6618" s="5"/>
      <c r="T6618" s="212"/>
    </row>
    <row r="6619" spans="2:20" ht="12.75">
      <c r="B6619" s="5"/>
      <c r="T6619" s="212"/>
    </row>
    <row r="6620" spans="2:20" ht="12.75">
      <c r="B6620" s="5"/>
      <c r="T6620" s="212"/>
    </row>
    <row r="6621" spans="2:20" ht="12.75">
      <c r="B6621" s="5"/>
      <c r="T6621" s="212"/>
    </row>
    <row r="6622" spans="2:20" ht="12.75">
      <c r="B6622" s="5"/>
      <c r="T6622" s="212"/>
    </row>
    <row r="6623" spans="2:20" ht="12.75">
      <c r="B6623" s="5"/>
      <c r="T6623" s="212"/>
    </row>
    <row r="6624" spans="2:20" ht="12.75">
      <c r="B6624" s="5"/>
      <c r="T6624" s="212"/>
    </row>
    <row r="6625" spans="2:20" ht="12.75">
      <c r="B6625" s="5"/>
      <c r="T6625" s="212"/>
    </row>
    <row r="6626" spans="2:20" ht="12.75">
      <c r="B6626" s="5"/>
      <c r="T6626" s="212"/>
    </row>
    <row r="6627" spans="2:20" ht="12.75">
      <c r="B6627" s="5"/>
      <c r="T6627" s="212"/>
    </row>
    <row r="6628" spans="2:20" ht="12.75">
      <c r="B6628" s="5"/>
      <c r="T6628" s="212"/>
    </row>
    <row r="6629" spans="2:20" ht="12.75">
      <c r="B6629" s="5"/>
      <c r="T6629" s="212"/>
    </row>
    <row r="6630" spans="2:20" ht="12.75">
      <c r="B6630" s="5"/>
      <c r="T6630" s="212"/>
    </row>
    <row r="6631" spans="2:20" ht="12.75">
      <c r="B6631" s="5"/>
      <c r="T6631" s="212"/>
    </row>
    <row r="6632" spans="2:20" ht="12.75">
      <c r="B6632" s="5"/>
      <c r="T6632" s="212"/>
    </row>
    <row r="6633" spans="2:20" ht="12.75">
      <c r="B6633" s="5"/>
      <c r="T6633" s="212"/>
    </row>
    <row r="6634" spans="2:20" ht="12.75">
      <c r="B6634" s="5"/>
      <c r="T6634" s="212"/>
    </row>
    <row r="6635" spans="2:20" ht="12.75">
      <c r="B6635" s="5"/>
      <c r="T6635" s="212"/>
    </row>
    <row r="6636" spans="2:20" ht="12.75">
      <c r="B6636" s="5"/>
      <c r="T6636" s="212"/>
    </row>
    <row r="6637" spans="2:20" ht="12.75">
      <c r="B6637" s="5"/>
      <c r="T6637" s="212"/>
    </row>
    <row r="6638" spans="2:20" ht="12.75">
      <c r="B6638" s="5"/>
      <c r="T6638" s="212"/>
    </row>
    <row r="6639" spans="2:20" ht="12.75">
      <c r="B6639" s="5"/>
      <c r="T6639" s="212"/>
    </row>
    <row r="6640" spans="2:20" ht="12.75">
      <c r="B6640" s="5"/>
      <c r="T6640" s="212"/>
    </row>
    <row r="6641" spans="2:20" ht="12.75">
      <c r="B6641" s="5"/>
      <c r="T6641" s="212"/>
    </row>
    <row r="6642" spans="2:20" ht="12.75">
      <c r="B6642" s="5"/>
      <c r="T6642" s="212"/>
    </row>
    <row r="6643" spans="2:20" ht="12.75">
      <c r="B6643" s="5"/>
      <c r="T6643" s="212"/>
    </row>
    <row r="6644" spans="2:20" ht="12.75">
      <c r="B6644" s="5"/>
      <c r="T6644" s="212"/>
    </row>
    <row r="6645" spans="2:20" ht="12.75">
      <c r="B6645" s="5"/>
      <c r="T6645" s="212"/>
    </row>
    <row r="6646" spans="2:20" ht="12.75">
      <c r="B6646" s="5"/>
      <c r="T6646" s="212"/>
    </row>
    <row r="6647" spans="2:20" ht="12.75">
      <c r="B6647" s="5"/>
      <c r="T6647" s="212"/>
    </row>
    <row r="6648" spans="2:20" ht="12.75">
      <c r="B6648" s="5"/>
      <c r="T6648" s="212"/>
    </row>
    <row r="6649" spans="2:20" ht="12.75">
      <c r="B6649" s="5"/>
      <c r="T6649" s="212"/>
    </row>
    <row r="6650" spans="2:20" ht="12.75">
      <c r="B6650" s="5"/>
      <c r="T6650" s="212"/>
    </row>
    <row r="6651" spans="2:20" ht="12.75">
      <c r="B6651" s="5"/>
      <c r="T6651" s="212"/>
    </row>
    <row r="6652" spans="2:20" ht="12.75">
      <c r="B6652" s="5"/>
      <c r="T6652" s="212"/>
    </row>
    <row r="6653" spans="2:20" ht="12.75">
      <c r="B6653" s="5"/>
      <c r="T6653" s="212"/>
    </row>
    <row r="6654" spans="2:20" ht="12.75">
      <c r="B6654" s="5"/>
      <c r="T6654" s="212"/>
    </row>
    <row r="6655" spans="2:20" ht="12.75">
      <c r="B6655" s="5"/>
      <c r="T6655" s="212"/>
    </row>
    <row r="6656" spans="2:20" ht="12.75">
      <c r="B6656" s="5"/>
      <c r="T6656" s="212"/>
    </row>
    <row r="6657" spans="2:20" ht="12.75">
      <c r="B6657" s="5"/>
      <c r="T6657" s="212"/>
    </row>
    <row r="6658" spans="2:20" ht="12.75">
      <c r="B6658" s="5"/>
      <c r="T6658" s="212"/>
    </row>
    <row r="6659" spans="2:20" ht="12.75">
      <c r="B6659" s="5"/>
      <c r="T6659" s="212"/>
    </row>
    <row r="6660" spans="2:20" ht="12.75">
      <c r="B6660" s="5"/>
      <c r="T6660" s="212"/>
    </row>
    <row r="6661" spans="2:20" ht="12.75">
      <c r="B6661" s="5"/>
      <c r="T6661" s="212"/>
    </row>
    <row r="6662" spans="2:20" ht="12.75">
      <c r="B6662" s="5"/>
      <c r="T6662" s="212"/>
    </row>
    <row r="6663" spans="2:20" ht="12.75">
      <c r="B6663" s="5"/>
      <c r="T6663" s="212"/>
    </row>
    <row r="6664" spans="2:20" ht="12.75">
      <c r="B6664" s="5"/>
      <c r="T6664" s="212"/>
    </row>
    <row r="6665" spans="2:20" ht="12.75">
      <c r="B6665" s="5"/>
      <c r="T6665" s="212"/>
    </row>
    <row r="6666" spans="2:20" ht="12.75">
      <c r="B6666" s="5"/>
      <c r="T6666" s="212"/>
    </row>
    <row r="6667" spans="2:20" ht="12.75">
      <c r="B6667" s="5"/>
      <c r="T6667" s="212"/>
    </row>
    <row r="6668" spans="2:20" ht="12.75">
      <c r="B6668" s="5"/>
      <c r="T6668" s="212"/>
    </row>
    <row r="6669" spans="2:20" ht="12.75">
      <c r="B6669" s="5"/>
      <c r="T6669" s="212"/>
    </row>
    <row r="6670" spans="2:20" ht="12.75">
      <c r="B6670" s="5"/>
      <c r="T6670" s="212"/>
    </row>
    <row r="6671" spans="2:20" ht="12.75">
      <c r="B6671" s="5"/>
      <c r="T6671" s="212"/>
    </row>
    <row r="6672" spans="2:20" ht="12.75">
      <c r="B6672" s="5"/>
      <c r="T6672" s="212"/>
    </row>
    <row r="6673" spans="2:20" ht="12.75">
      <c r="B6673" s="5"/>
      <c r="T6673" s="212"/>
    </row>
    <row r="6674" spans="2:20" ht="12.75">
      <c r="B6674" s="5"/>
      <c r="T6674" s="212"/>
    </row>
    <row r="6675" spans="2:20" ht="12.75">
      <c r="B6675" s="5"/>
      <c r="T6675" s="212"/>
    </row>
    <row r="6676" spans="2:20" ht="12.75">
      <c r="B6676" s="5"/>
      <c r="T6676" s="212"/>
    </row>
    <row r="6677" spans="2:20" ht="12.75">
      <c r="B6677" s="5"/>
      <c r="T6677" s="212"/>
    </row>
    <row r="6678" spans="2:20" ht="12.75">
      <c r="B6678" s="5"/>
      <c r="T6678" s="212"/>
    </row>
    <row r="6679" spans="2:20" ht="12.75">
      <c r="B6679" s="5"/>
      <c r="T6679" s="212"/>
    </row>
    <row r="6680" spans="2:20" ht="12.75">
      <c r="B6680" s="5"/>
      <c r="T6680" s="212"/>
    </row>
    <row r="6681" spans="2:20" ht="12.75">
      <c r="B6681" s="5"/>
      <c r="T6681" s="212"/>
    </row>
    <row r="6682" spans="2:20" ht="12.75">
      <c r="B6682" s="5"/>
      <c r="T6682" s="212"/>
    </row>
    <row r="6683" spans="2:20" ht="12.75">
      <c r="B6683" s="5"/>
      <c r="T6683" s="212"/>
    </row>
    <row r="6684" spans="2:20" ht="12.75">
      <c r="B6684" s="5"/>
      <c r="T6684" s="212"/>
    </row>
    <row r="6685" spans="2:20" ht="12.75">
      <c r="B6685" s="5"/>
      <c r="T6685" s="212"/>
    </row>
    <row r="6686" spans="2:20" ht="12.75">
      <c r="B6686" s="5"/>
      <c r="T6686" s="212"/>
    </row>
    <row r="6687" spans="2:20" ht="12.75">
      <c r="B6687" s="5"/>
      <c r="T6687" s="212"/>
    </row>
    <row r="6688" spans="2:20" ht="12.75">
      <c r="B6688" s="5"/>
      <c r="T6688" s="212"/>
    </row>
    <row r="6689" spans="2:20" ht="12.75">
      <c r="B6689" s="5"/>
      <c r="T6689" s="212"/>
    </row>
    <row r="6690" spans="2:20" ht="12.75">
      <c r="B6690" s="5"/>
      <c r="T6690" s="212"/>
    </row>
    <row r="6691" spans="2:20" ht="12.75">
      <c r="B6691" s="5"/>
      <c r="T6691" s="212"/>
    </row>
    <row r="6692" spans="2:20" ht="12.75">
      <c r="B6692" s="5"/>
      <c r="T6692" s="212"/>
    </row>
    <row r="6693" spans="2:20" ht="12.75">
      <c r="B6693" s="5"/>
      <c r="T6693" s="212"/>
    </row>
    <row r="6694" spans="2:20" ht="12.75">
      <c r="B6694" s="5"/>
      <c r="T6694" s="212"/>
    </row>
    <row r="6695" spans="2:20" ht="12.75">
      <c r="B6695" s="5"/>
      <c r="T6695" s="212"/>
    </row>
    <row r="6696" spans="2:20" ht="12.75">
      <c r="B6696" s="5"/>
      <c r="T6696" s="212"/>
    </row>
    <row r="6697" spans="2:20" ht="12.75">
      <c r="B6697" s="5"/>
      <c r="T6697" s="212"/>
    </row>
    <row r="6698" spans="2:20" ht="12.75">
      <c r="B6698" s="5"/>
      <c r="T6698" s="212"/>
    </row>
    <row r="6699" spans="2:20" ht="12.75">
      <c r="B6699" s="5"/>
      <c r="T6699" s="212"/>
    </row>
    <row r="6700" spans="2:20" ht="12.75">
      <c r="B6700" s="5"/>
      <c r="T6700" s="212"/>
    </row>
    <row r="6701" spans="2:20" ht="12.75">
      <c r="B6701" s="5"/>
      <c r="T6701" s="212"/>
    </row>
    <row r="6702" spans="2:20" ht="12.75">
      <c r="B6702" s="5"/>
      <c r="T6702" s="212"/>
    </row>
    <row r="6703" spans="2:20" ht="12.75">
      <c r="B6703" s="5"/>
      <c r="T6703" s="212"/>
    </row>
    <row r="6704" spans="2:20" ht="12.75">
      <c r="B6704" s="5"/>
      <c r="T6704" s="212"/>
    </row>
    <row r="6705" spans="2:20" ht="12.75">
      <c r="B6705" s="5"/>
      <c r="T6705" s="212"/>
    </row>
    <row r="6706" spans="2:20" ht="12.75">
      <c r="B6706" s="5"/>
      <c r="T6706" s="212"/>
    </row>
    <row r="6707" spans="2:20" ht="12.75">
      <c r="B6707" s="5"/>
      <c r="T6707" s="212"/>
    </row>
    <row r="6708" spans="2:20" ht="12.75">
      <c r="B6708" s="5"/>
      <c r="T6708" s="212"/>
    </row>
    <row r="6709" spans="2:20" ht="12.75">
      <c r="B6709" s="5"/>
      <c r="T6709" s="212"/>
    </row>
    <row r="6710" spans="2:20" ht="12.75">
      <c r="B6710" s="5"/>
      <c r="T6710" s="212"/>
    </row>
    <row r="6711" spans="2:20" ht="12.75">
      <c r="B6711" s="5"/>
      <c r="T6711" s="212"/>
    </row>
    <row r="6712" spans="2:20" ht="12.75">
      <c r="B6712" s="5"/>
      <c r="T6712" s="212"/>
    </row>
    <row r="6713" spans="2:20" ht="12.75">
      <c r="B6713" s="5"/>
      <c r="T6713" s="212"/>
    </row>
    <row r="6714" spans="2:20" ht="12.75">
      <c r="B6714" s="5"/>
      <c r="T6714" s="212"/>
    </row>
    <row r="6715" spans="2:20" ht="12.75">
      <c r="B6715" s="5"/>
      <c r="T6715" s="212"/>
    </row>
    <row r="6716" spans="2:20" ht="12.75">
      <c r="B6716" s="5"/>
      <c r="T6716" s="212"/>
    </row>
    <row r="6717" spans="2:20" ht="12.75">
      <c r="B6717" s="5"/>
      <c r="T6717" s="212"/>
    </row>
    <row r="6718" spans="2:20" ht="12.75">
      <c r="B6718" s="5"/>
      <c r="T6718" s="212"/>
    </row>
    <row r="6719" spans="2:20" ht="12.75">
      <c r="B6719" s="5"/>
      <c r="T6719" s="212"/>
    </row>
    <row r="6720" spans="2:20" ht="12.75">
      <c r="B6720" s="5"/>
      <c r="T6720" s="212"/>
    </row>
    <row r="6721" spans="2:20" ht="12.75">
      <c r="B6721" s="5"/>
      <c r="T6721" s="212"/>
    </row>
    <row r="6722" spans="2:20" ht="12.75">
      <c r="B6722" s="5"/>
      <c r="T6722" s="212"/>
    </row>
    <row r="6723" spans="2:20" ht="12.75">
      <c r="B6723" s="5"/>
      <c r="T6723" s="212"/>
    </row>
    <row r="6724" spans="2:20" ht="12.75">
      <c r="B6724" s="5"/>
      <c r="T6724" s="212"/>
    </row>
    <row r="6725" spans="2:20" ht="12.75">
      <c r="B6725" s="5"/>
      <c r="T6725" s="212"/>
    </row>
    <row r="6726" spans="2:20" ht="12.75">
      <c r="B6726" s="5"/>
      <c r="T6726" s="212"/>
    </row>
    <row r="6727" spans="2:20" ht="12.75">
      <c r="B6727" s="5"/>
      <c r="T6727" s="212"/>
    </row>
    <row r="6728" spans="2:20" ht="12.75">
      <c r="B6728" s="5"/>
      <c r="T6728" s="212"/>
    </row>
    <row r="6729" spans="2:20" ht="12.75">
      <c r="B6729" s="5"/>
      <c r="T6729" s="212"/>
    </row>
    <row r="6730" spans="2:20" ht="12.75">
      <c r="B6730" s="5"/>
      <c r="T6730" s="212"/>
    </row>
    <row r="6731" spans="2:20" ht="12.75">
      <c r="B6731" s="5"/>
      <c r="T6731" s="212"/>
    </row>
    <row r="6732" spans="2:20" ht="12.75">
      <c r="B6732" s="5"/>
      <c r="T6732" s="212"/>
    </row>
    <row r="6733" spans="2:20" ht="12.75">
      <c r="B6733" s="5"/>
      <c r="T6733" s="212"/>
    </row>
    <row r="6734" spans="2:20" ht="12.75">
      <c r="B6734" s="5"/>
      <c r="T6734" s="212"/>
    </row>
    <row r="6735" spans="2:20" ht="12.75">
      <c r="B6735" s="5"/>
      <c r="T6735" s="212"/>
    </row>
    <row r="6736" spans="2:20" ht="12.75">
      <c r="B6736" s="5"/>
      <c r="T6736" s="212"/>
    </row>
    <row r="6737" spans="2:20" ht="12.75">
      <c r="B6737" s="5"/>
      <c r="T6737" s="212"/>
    </row>
    <row r="6738" spans="2:20" ht="12.75">
      <c r="B6738" s="5"/>
      <c r="T6738" s="212"/>
    </row>
    <row r="6739" spans="2:20" ht="12.75">
      <c r="B6739" s="5"/>
      <c r="T6739" s="212"/>
    </row>
    <row r="6740" spans="2:20" ht="12.75">
      <c r="B6740" s="5"/>
      <c r="T6740" s="212"/>
    </row>
    <row r="6741" spans="2:20" ht="12.75">
      <c r="B6741" s="5"/>
      <c r="T6741" s="212"/>
    </row>
    <row r="6742" spans="2:20" ht="12.75">
      <c r="B6742" s="5"/>
      <c r="T6742" s="212"/>
    </row>
    <row r="6743" spans="2:20" ht="12.75">
      <c r="B6743" s="5"/>
      <c r="T6743" s="212"/>
    </row>
    <row r="6744" spans="2:20" ht="12.75">
      <c r="B6744" s="5"/>
      <c r="T6744" s="212"/>
    </row>
    <row r="6745" spans="2:20" ht="12.75">
      <c r="B6745" s="5"/>
      <c r="T6745" s="212"/>
    </row>
    <row r="6746" spans="2:20" ht="12.75">
      <c r="B6746" s="5"/>
      <c r="T6746" s="212"/>
    </row>
    <row r="6747" spans="2:20" ht="12.75">
      <c r="B6747" s="5"/>
      <c r="T6747" s="212"/>
    </row>
    <row r="6748" spans="2:20" ht="12.75">
      <c r="B6748" s="5"/>
      <c r="T6748" s="212"/>
    </row>
    <row r="6749" spans="2:20" ht="12.75">
      <c r="B6749" s="5"/>
      <c r="T6749" s="212"/>
    </row>
    <row r="6750" spans="2:20" ht="12.75">
      <c r="B6750" s="5"/>
      <c r="T6750" s="212"/>
    </row>
    <row r="6751" spans="2:20" ht="12.75">
      <c r="B6751" s="5"/>
      <c r="T6751" s="212"/>
    </row>
    <row r="6752" spans="2:20" ht="12.75">
      <c r="B6752" s="5"/>
      <c r="T6752" s="212"/>
    </row>
    <row r="6753" spans="2:20" ht="12.75">
      <c r="B6753" s="5"/>
      <c r="T6753" s="212"/>
    </row>
    <row r="6754" spans="2:20" ht="12.75">
      <c r="B6754" s="5"/>
      <c r="T6754" s="212"/>
    </row>
    <row r="6755" spans="2:20" ht="12.75">
      <c r="B6755" s="5"/>
      <c r="T6755" s="212"/>
    </row>
    <row r="6756" spans="2:20" ht="12.75">
      <c r="B6756" s="5"/>
      <c r="T6756" s="212"/>
    </row>
    <row r="6757" spans="2:20" ht="12.75">
      <c r="B6757" s="5"/>
      <c r="T6757" s="212"/>
    </row>
    <row r="6758" spans="2:20" ht="12.75">
      <c r="B6758" s="5"/>
      <c r="T6758" s="212"/>
    </row>
    <row r="6759" spans="2:20" ht="12.75">
      <c r="B6759" s="5"/>
      <c r="T6759" s="212"/>
    </row>
    <row r="6760" spans="2:20" ht="12.75">
      <c r="B6760" s="5"/>
      <c r="T6760" s="212"/>
    </row>
    <row r="6761" spans="2:20" ht="12.75">
      <c r="B6761" s="5"/>
      <c r="T6761" s="212"/>
    </row>
    <row r="6762" spans="2:20" ht="12.75">
      <c r="B6762" s="5"/>
      <c r="T6762" s="212"/>
    </row>
    <row r="6763" spans="2:20" ht="12.75">
      <c r="B6763" s="5"/>
      <c r="T6763" s="212"/>
    </row>
    <row r="6764" spans="2:20" ht="12.75">
      <c r="B6764" s="5"/>
      <c r="T6764" s="212"/>
    </row>
    <row r="6765" spans="2:20" ht="12.75">
      <c r="B6765" s="5"/>
      <c r="T6765" s="212"/>
    </row>
    <row r="6766" spans="2:20" ht="12.75">
      <c r="B6766" s="5"/>
      <c r="T6766" s="212"/>
    </row>
    <row r="6767" spans="2:20" ht="12.75">
      <c r="B6767" s="5"/>
      <c r="T6767" s="212"/>
    </row>
    <row r="6768" spans="2:20" ht="12.75">
      <c r="B6768" s="5"/>
      <c r="T6768" s="212"/>
    </row>
    <row r="6769" spans="2:20" ht="12.75">
      <c r="B6769" s="5"/>
      <c r="T6769" s="212"/>
    </row>
    <row r="6770" spans="2:20" ht="12.75">
      <c r="B6770" s="5"/>
      <c r="T6770" s="212"/>
    </row>
    <row r="6771" spans="2:20" ht="12.75">
      <c r="B6771" s="5"/>
      <c r="T6771" s="212"/>
    </row>
    <row r="6772" spans="2:20" ht="12.75">
      <c r="B6772" s="5"/>
      <c r="T6772" s="212"/>
    </row>
    <row r="6773" spans="2:20" ht="12.75">
      <c r="B6773" s="5"/>
      <c r="T6773" s="212"/>
    </row>
    <row r="6774" spans="2:20" ht="12.75">
      <c r="B6774" s="5"/>
      <c r="T6774" s="212"/>
    </row>
    <row r="6775" spans="2:20" ht="12.75">
      <c r="B6775" s="5"/>
      <c r="T6775" s="212"/>
    </row>
    <row r="6776" spans="2:20" ht="12.75">
      <c r="B6776" s="5"/>
      <c r="T6776" s="212"/>
    </row>
    <row r="6777" spans="2:20" ht="12.75">
      <c r="B6777" s="5"/>
      <c r="T6777" s="212"/>
    </row>
    <row r="6778" spans="2:20" ht="12.75">
      <c r="B6778" s="5"/>
      <c r="T6778" s="212"/>
    </row>
    <row r="6779" spans="2:20" ht="12.75">
      <c r="B6779" s="5"/>
      <c r="T6779" s="212"/>
    </row>
    <row r="6780" spans="2:20" ht="12.75">
      <c r="B6780" s="5"/>
      <c r="T6780" s="212"/>
    </row>
    <row r="6781" spans="2:20" ht="12.75">
      <c r="B6781" s="5"/>
      <c r="T6781" s="212"/>
    </row>
    <row r="6782" spans="2:20" ht="12.75">
      <c r="B6782" s="5"/>
      <c r="T6782" s="212"/>
    </row>
    <row r="6783" spans="2:20" ht="12.75">
      <c r="B6783" s="5"/>
      <c r="T6783" s="212"/>
    </row>
    <row r="6784" spans="2:20" ht="12.75">
      <c r="B6784" s="5"/>
      <c r="T6784" s="212"/>
    </row>
    <row r="6785" spans="2:20" ht="12.75">
      <c r="B6785" s="5"/>
      <c r="T6785" s="212"/>
    </row>
    <row r="6786" spans="2:20" ht="12.75">
      <c r="B6786" s="5"/>
      <c r="T6786" s="212"/>
    </row>
    <row r="6787" spans="2:20" ht="12.75">
      <c r="B6787" s="5"/>
      <c r="T6787" s="212"/>
    </row>
    <row r="6788" spans="2:20" ht="12.75">
      <c r="B6788" s="5"/>
      <c r="T6788" s="212"/>
    </row>
    <row r="6789" spans="2:20" ht="12.75">
      <c r="B6789" s="5"/>
      <c r="T6789" s="212"/>
    </row>
    <row r="6790" spans="2:20" ht="12.75">
      <c r="B6790" s="5"/>
      <c r="T6790" s="212"/>
    </row>
    <row r="6791" spans="2:20" ht="12.75">
      <c r="B6791" s="5"/>
      <c r="T6791" s="212"/>
    </row>
    <row r="6792" spans="2:20" ht="12.75">
      <c r="B6792" s="5"/>
      <c r="T6792" s="212"/>
    </row>
    <row r="6793" spans="2:20" ht="12.75">
      <c r="B6793" s="5"/>
      <c r="T6793" s="212"/>
    </row>
    <row r="6794" spans="2:20" ht="12.75">
      <c r="B6794" s="5"/>
      <c r="T6794" s="212"/>
    </row>
    <row r="6795" spans="2:20" ht="12.75">
      <c r="B6795" s="5"/>
      <c r="T6795" s="212"/>
    </row>
    <row r="6796" spans="2:20" ht="12.75">
      <c r="B6796" s="5"/>
      <c r="T6796" s="212"/>
    </row>
    <row r="6797" spans="2:20" ht="12.75">
      <c r="B6797" s="5"/>
      <c r="T6797" s="212"/>
    </row>
    <row r="6798" spans="2:20" ht="12.75">
      <c r="B6798" s="5"/>
      <c r="T6798" s="212"/>
    </row>
    <row r="6799" spans="2:20" ht="12.75">
      <c r="B6799" s="5"/>
      <c r="T6799" s="212"/>
    </row>
    <row r="6800" spans="2:20" ht="12.75">
      <c r="B6800" s="5"/>
      <c r="T6800" s="212"/>
    </row>
    <row r="6801" spans="2:20" ht="12.75">
      <c r="B6801" s="5"/>
      <c r="T6801" s="212"/>
    </row>
    <row r="6802" spans="2:20" ht="12.75">
      <c r="B6802" s="5"/>
      <c r="T6802" s="212"/>
    </row>
    <row r="6803" spans="2:20" ht="12.75">
      <c r="B6803" s="5"/>
      <c r="T6803" s="212"/>
    </row>
    <row r="6804" spans="2:20" ht="12.75">
      <c r="B6804" s="5"/>
      <c r="T6804" s="212"/>
    </row>
    <row r="6805" spans="2:20" ht="12.75">
      <c r="B6805" s="5"/>
      <c r="T6805" s="212"/>
    </row>
    <row r="6806" spans="2:20" ht="12.75">
      <c r="B6806" s="5"/>
      <c r="T6806" s="212"/>
    </row>
    <row r="6807" spans="2:20" ht="12.75">
      <c r="B6807" s="5"/>
      <c r="T6807" s="212"/>
    </row>
    <row r="6808" spans="2:20" ht="12.75">
      <c r="B6808" s="5"/>
      <c r="T6808" s="212"/>
    </row>
    <row r="6809" spans="2:20" ht="12.75">
      <c r="B6809" s="5"/>
      <c r="T6809" s="212"/>
    </row>
    <row r="6810" spans="2:20" ht="12.75">
      <c r="B6810" s="5"/>
      <c r="T6810" s="212"/>
    </row>
    <row r="6811" spans="2:20" ht="12.75">
      <c r="B6811" s="5"/>
      <c r="T6811" s="212"/>
    </row>
    <row r="6812" spans="2:20" ht="12.75">
      <c r="B6812" s="5"/>
      <c r="T6812" s="212"/>
    </row>
    <row r="6813" spans="2:20" ht="12.75">
      <c r="B6813" s="5"/>
      <c r="T6813" s="212"/>
    </row>
    <row r="6814" spans="2:20" ht="12.75">
      <c r="B6814" s="5"/>
      <c r="T6814" s="212"/>
    </row>
    <row r="6815" spans="2:20" ht="12.75">
      <c r="B6815" s="5"/>
      <c r="T6815" s="212"/>
    </row>
    <row r="6816" spans="2:20" ht="12.75">
      <c r="B6816" s="5"/>
      <c r="T6816" s="212"/>
    </row>
    <row r="6817" spans="2:20" ht="12.75">
      <c r="B6817" s="5"/>
      <c r="T6817" s="212"/>
    </row>
    <row r="6818" spans="2:20" ht="12.75">
      <c r="B6818" s="5"/>
      <c r="T6818" s="212"/>
    </row>
    <row r="6819" spans="2:20" ht="12.75">
      <c r="B6819" s="5"/>
      <c r="T6819" s="212"/>
    </row>
    <row r="6820" spans="2:20" ht="12.75">
      <c r="B6820" s="5"/>
      <c r="T6820" s="212"/>
    </row>
    <row r="6821" spans="2:20" ht="12.75">
      <c r="B6821" s="5"/>
      <c r="T6821" s="212"/>
    </row>
    <row r="6822" spans="2:20" ht="12.75">
      <c r="B6822" s="5"/>
      <c r="T6822" s="212"/>
    </row>
    <row r="6823" spans="2:20" ht="12.75">
      <c r="B6823" s="5"/>
      <c r="T6823" s="212"/>
    </row>
    <row r="6824" spans="2:20" ht="12.75">
      <c r="B6824" s="5"/>
      <c r="T6824" s="212"/>
    </row>
    <row r="6825" spans="2:20" ht="12.75">
      <c r="B6825" s="5"/>
      <c r="T6825" s="212"/>
    </row>
    <row r="6826" spans="2:20" ht="12.75">
      <c r="B6826" s="5"/>
      <c r="T6826" s="212"/>
    </row>
    <row r="6827" spans="2:20" ht="12.75">
      <c r="B6827" s="5"/>
      <c r="T6827" s="212"/>
    </row>
    <row r="6828" spans="2:20" ht="12.75">
      <c r="B6828" s="5"/>
      <c r="T6828" s="212"/>
    </row>
    <row r="6829" spans="2:20" ht="12.75">
      <c r="B6829" s="5"/>
      <c r="T6829" s="212"/>
    </row>
    <row r="6830" spans="2:20" ht="12.75">
      <c r="B6830" s="5"/>
      <c r="T6830" s="212"/>
    </row>
    <row r="6831" spans="2:20" ht="12.75">
      <c r="B6831" s="5"/>
      <c r="T6831" s="212"/>
    </row>
    <row r="6832" spans="2:20" ht="12.75">
      <c r="B6832" s="5"/>
      <c r="T6832" s="212"/>
    </row>
    <row r="6833" spans="2:20" ht="12.75">
      <c r="B6833" s="5"/>
      <c r="T6833" s="212"/>
    </row>
    <row r="6834" spans="2:20" ht="12.75">
      <c r="B6834" s="5"/>
      <c r="T6834" s="212"/>
    </row>
    <row r="6835" spans="2:20" ht="12.75">
      <c r="B6835" s="5"/>
      <c r="T6835" s="212"/>
    </row>
    <row r="6836" spans="2:20" ht="12.75">
      <c r="B6836" s="5"/>
      <c r="T6836" s="212"/>
    </row>
    <row r="6837" spans="2:20" ht="12.75">
      <c r="B6837" s="5"/>
      <c r="T6837" s="212"/>
    </row>
    <row r="6838" spans="2:20" ht="12.75">
      <c r="B6838" s="5"/>
      <c r="T6838" s="212"/>
    </row>
    <row r="6839" spans="2:20" ht="12.75">
      <c r="B6839" s="5"/>
      <c r="T6839" s="212"/>
    </row>
    <row r="6840" spans="2:20" ht="12.75">
      <c r="B6840" s="5"/>
      <c r="T6840" s="212"/>
    </row>
    <row r="6841" spans="2:20" ht="12.75">
      <c r="B6841" s="5"/>
      <c r="T6841" s="212"/>
    </row>
    <row r="6842" spans="2:20" ht="12.75">
      <c r="B6842" s="5"/>
      <c r="T6842" s="212"/>
    </row>
    <row r="6843" spans="2:20" ht="12.75">
      <c r="B6843" s="5"/>
      <c r="T6843" s="212"/>
    </row>
    <row r="6844" spans="2:20" ht="12.75">
      <c r="B6844" s="5"/>
      <c r="T6844" s="212"/>
    </row>
    <row r="6845" spans="2:20" ht="12.75">
      <c r="B6845" s="5"/>
      <c r="T6845" s="212"/>
    </row>
    <row r="6846" spans="2:20" ht="12.75">
      <c r="B6846" s="5"/>
      <c r="T6846" s="212"/>
    </row>
    <row r="6847" spans="2:20" ht="12.75">
      <c r="B6847" s="5"/>
      <c r="T6847" s="212"/>
    </row>
    <row r="6848" spans="2:20" ht="12.75">
      <c r="B6848" s="5"/>
      <c r="T6848" s="212"/>
    </row>
    <row r="6849" spans="2:20" ht="12.75">
      <c r="B6849" s="5"/>
      <c r="T6849" s="212"/>
    </row>
    <row r="6850" spans="2:20" ht="12.75">
      <c r="B6850" s="5"/>
      <c r="T6850" s="212"/>
    </row>
    <row r="6851" spans="2:20" ht="12.75">
      <c r="B6851" s="5"/>
      <c r="T6851" s="212"/>
    </row>
    <row r="6852" spans="2:20" ht="12.75">
      <c r="B6852" s="5"/>
      <c r="T6852" s="212"/>
    </row>
    <row r="6853" spans="2:20" ht="12.75">
      <c r="B6853" s="5"/>
      <c r="T6853" s="212"/>
    </row>
    <row r="6854" spans="2:20" ht="12.75">
      <c r="B6854" s="5"/>
      <c r="T6854" s="212"/>
    </row>
    <row r="6855" spans="2:20" ht="12.75">
      <c r="B6855" s="5"/>
      <c r="T6855" s="212"/>
    </row>
    <row r="6856" spans="2:20" ht="12.75">
      <c r="B6856" s="5"/>
      <c r="T6856" s="212"/>
    </row>
    <row r="6857" spans="2:20" ht="12.75">
      <c r="B6857" s="5"/>
      <c r="T6857" s="212"/>
    </row>
    <row r="6858" spans="2:20" ht="12.75">
      <c r="B6858" s="5"/>
      <c r="T6858" s="212"/>
    </row>
    <row r="6859" spans="2:20" ht="12.75">
      <c r="B6859" s="5"/>
      <c r="T6859" s="212"/>
    </row>
    <row r="6860" spans="2:20" ht="12.75">
      <c r="B6860" s="5"/>
      <c r="T6860" s="212"/>
    </row>
    <row r="6861" spans="2:20" ht="12.75">
      <c r="B6861" s="5"/>
      <c r="T6861" s="212"/>
    </row>
    <row r="6862" spans="2:20" ht="12.75">
      <c r="B6862" s="5"/>
      <c r="T6862" s="212"/>
    </row>
    <row r="6863" spans="2:20" ht="12.75">
      <c r="B6863" s="5"/>
      <c r="T6863" s="212"/>
    </row>
    <row r="6864" spans="2:20" ht="12.75">
      <c r="B6864" s="5"/>
      <c r="T6864" s="212"/>
    </row>
    <row r="6865" spans="2:20" ht="12.75">
      <c r="B6865" s="5"/>
      <c r="T6865" s="212"/>
    </row>
    <row r="6866" spans="2:20" ht="12.75">
      <c r="B6866" s="5"/>
      <c r="T6866" s="212"/>
    </row>
    <row r="6867" spans="2:20" ht="12.75">
      <c r="B6867" s="5"/>
      <c r="T6867" s="212"/>
    </row>
    <row r="6868" spans="2:20" ht="12.75">
      <c r="B6868" s="5"/>
      <c r="T6868" s="212"/>
    </row>
    <row r="6869" spans="2:20" ht="12.75">
      <c r="B6869" s="5"/>
      <c r="T6869" s="212"/>
    </row>
    <row r="6870" spans="2:20" ht="12.75">
      <c r="B6870" s="5"/>
      <c r="T6870" s="212"/>
    </row>
    <row r="6871" spans="2:20" ht="12.75">
      <c r="B6871" s="5"/>
      <c r="T6871" s="212"/>
    </row>
    <row r="6872" spans="2:20" ht="12.75">
      <c r="B6872" s="5"/>
      <c r="T6872" s="212"/>
    </row>
    <row r="6873" spans="2:20" ht="12.75">
      <c r="B6873" s="5"/>
      <c r="T6873" s="212"/>
    </row>
    <row r="6874" spans="2:20" ht="12.75">
      <c r="B6874" s="5"/>
      <c r="T6874" s="212"/>
    </row>
    <row r="6875" spans="2:20" ht="12.75">
      <c r="B6875" s="5"/>
      <c r="T6875" s="212"/>
    </row>
    <row r="6876" spans="2:20" ht="12.75">
      <c r="B6876" s="5"/>
      <c r="T6876" s="212"/>
    </row>
    <row r="6877" spans="2:20" ht="12.75">
      <c r="B6877" s="5"/>
      <c r="T6877" s="212"/>
    </row>
    <row r="6878" spans="2:20" ht="12.75">
      <c r="B6878" s="5"/>
      <c r="T6878" s="212"/>
    </row>
    <row r="6879" spans="2:20" ht="12.75">
      <c r="B6879" s="5"/>
      <c r="T6879" s="212"/>
    </row>
    <row r="6880" spans="2:20" ht="12.75">
      <c r="B6880" s="5"/>
      <c r="T6880" s="212"/>
    </row>
    <row r="6881" spans="2:20" ht="12.75">
      <c r="B6881" s="5"/>
      <c r="T6881" s="212"/>
    </row>
    <row r="6882" spans="2:20" ht="12.75">
      <c r="B6882" s="5"/>
      <c r="T6882" s="212"/>
    </row>
    <row r="6883" spans="2:20" ht="12.75">
      <c r="B6883" s="5"/>
      <c r="T6883" s="212"/>
    </row>
    <row r="6884" spans="2:20" ht="12.75">
      <c r="B6884" s="5"/>
      <c r="T6884" s="212"/>
    </row>
    <row r="6885" spans="2:20" ht="12.75">
      <c r="B6885" s="5"/>
      <c r="T6885" s="212"/>
    </row>
    <row r="6886" spans="2:20" ht="12.75">
      <c r="B6886" s="5"/>
      <c r="T6886" s="212"/>
    </row>
    <row r="6887" spans="2:20" ht="12.75">
      <c r="B6887" s="5"/>
      <c r="T6887" s="212"/>
    </row>
    <row r="6888" spans="2:20" ht="12.75">
      <c r="B6888" s="5"/>
      <c r="T6888" s="212"/>
    </row>
    <row r="6889" spans="2:20" ht="12.75">
      <c r="B6889" s="5"/>
      <c r="T6889" s="212"/>
    </row>
    <row r="6890" spans="2:20" ht="12.75">
      <c r="B6890" s="5"/>
      <c r="T6890" s="212"/>
    </row>
    <row r="6891" spans="2:20" ht="12.75">
      <c r="B6891" s="5"/>
      <c r="T6891" s="212"/>
    </row>
    <row r="6892" spans="2:20" ht="12.75">
      <c r="B6892" s="5"/>
      <c r="T6892" s="212"/>
    </row>
    <row r="6893" spans="2:20" ht="12.75">
      <c r="B6893" s="5"/>
      <c r="T6893" s="212"/>
    </row>
    <row r="6894" spans="2:20" ht="12.75">
      <c r="B6894" s="5"/>
      <c r="T6894" s="212"/>
    </row>
    <row r="6895" spans="2:20" ht="12.75">
      <c r="B6895" s="5"/>
      <c r="T6895" s="212"/>
    </row>
    <row r="6896" spans="2:20" ht="12.75">
      <c r="B6896" s="5"/>
      <c r="T6896" s="212"/>
    </row>
    <row r="6897" spans="2:20" ht="12.75">
      <c r="B6897" s="5"/>
      <c r="T6897" s="212"/>
    </row>
    <row r="6898" spans="2:20" ht="12.75">
      <c r="B6898" s="5"/>
      <c r="T6898" s="212"/>
    </row>
    <row r="6899" spans="2:20" ht="12.75">
      <c r="B6899" s="5"/>
      <c r="T6899" s="212"/>
    </row>
    <row r="6900" spans="2:20" ht="12.75">
      <c r="B6900" s="5"/>
      <c r="T6900" s="212"/>
    </row>
    <row r="6901" spans="2:20" ht="12.75">
      <c r="B6901" s="5"/>
      <c r="T6901" s="212"/>
    </row>
    <row r="6902" spans="2:20" ht="12.75">
      <c r="B6902" s="5"/>
      <c r="T6902" s="212"/>
    </row>
    <row r="6903" spans="2:20" ht="12.75">
      <c r="B6903" s="5"/>
      <c r="T6903" s="212"/>
    </row>
    <row r="6904" spans="2:20" ht="12.75">
      <c r="B6904" s="5"/>
      <c r="T6904" s="212"/>
    </row>
    <row r="6905" spans="2:20" ht="12.75">
      <c r="B6905" s="5"/>
      <c r="T6905" s="212"/>
    </row>
    <row r="6906" spans="2:20" ht="12.75">
      <c r="B6906" s="5"/>
      <c r="T6906" s="212"/>
    </row>
    <row r="6907" spans="2:20" ht="12.75">
      <c r="B6907" s="5"/>
      <c r="T6907" s="212"/>
    </row>
    <row r="6908" spans="2:20" ht="12.75">
      <c r="B6908" s="5"/>
      <c r="T6908" s="212"/>
    </row>
    <row r="6909" spans="2:20" ht="12.75">
      <c r="B6909" s="5"/>
      <c r="T6909" s="212"/>
    </row>
    <row r="6910" spans="2:20" ht="12.75">
      <c r="B6910" s="5"/>
      <c r="T6910" s="212"/>
    </row>
    <row r="6911" spans="2:20" ht="12.75">
      <c r="B6911" s="5"/>
      <c r="T6911" s="212"/>
    </row>
    <row r="6912" spans="2:20" ht="12.75">
      <c r="B6912" s="5"/>
      <c r="T6912" s="212"/>
    </row>
    <row r="6913" spans="2:20" ht="12.75">
      <c r="B6913" s="5"/>
      <c r="T6913" s="212"/>
    </row>
    <row r="6914" spans="2:20" ht="12.75">
      <c r="B6914" s="5"/>
      <c r="T6914" s="212"/>
    </row>
    <row r="6915" spans="2:20" ht="12.75">
      <c r="B6915" s="5"/>
      <c r="T6915" s="212"/>
    </row>
    <row r="6916" spans="2:20" ht="12.75">
      <c r="B6916" s="5"/>
      <c r="T6916" s="212"/>
    </row>
    <row r="6917" spans="2:20" ht="12.75">
      <c r="B6917" s="5"/>
      <c r="T6917" s="212"/>
    </row>
    <row r="6918" spans="2:20" ht="12.75">
      <c r="B6918" s="5"/>
      <c r="T6918" s="212"/>
    </row>
    <row r="6919" spans="2:20" ht="12.75">
      <c r="B6919" s="5"/>
      <c r="T6919" s="212"/>
    </row>
    <row r="6920" spans="2:20" ht="12.75">
      <c r="B6920" s="5"/>
      <c r="T6920" s="212"/>
    </row>
    <row r="6921" spans="2:20" ht="12.75">
      <c r="B6921" s="5"/>
      <c r="T6921" s="212"/>
    </row>
    <row r="6922" spans="2:20" ht="12.75">
      <c r="B6922" s="5"/>
      <c r="T6922" s="212"/>
    </row>
    <row r="6923" spans="2:20" ht="12.75">
      <c r="B6923" s="5"/>
      <c r="T6923" s="212"/>
    </row>
    <row r="6924" spans="2:20" ht="12.75">
      <c r="B6924" s="5"/>
      <c r="T6924" s="212"/>
    </row>
    <row r="6925" spans="2:20" ht="12.75">
      <c r="B6925" s="5"/>
      <c r="T6925" s="212"/>
    </row>
    <row r="6926" spans="2:20" ht="12.75">
      <c r="B6926" s="5"/>
      <c r="T6926" s="212"/>
    </row>
    <row r="6927" spans="2:20" ht="12.75">
      <c r="B6927" s="5"/>
      <c r="T6927" s="212"/>
    </row>
    <row r="6928" spans="2:20" ht="12.75">
      <c r="B6928" s="5"/>
      <c r="T6928" s="212"/>
    </row>
    <row r="6929" spans="2:20" ht="12.75">
      <c r="B6929" s="5"/>
      <c r="T6929" s="212"/>
    </row>
    <row r="6930" spans="2:20" ht="12.75">
      <c r="B6930" s="5"/>
      <c r="T6930" s="212"/>
    </row>
    <row r="6931" spans="2:20" ht="12.75">
      <c r="B6931" s="5"/>
      <c r="T6931" s="212"/>
    </row>
    <row r="6932" spans="2:20" ht="12.75">
      <c r="B6932" s="5"/>
      <c r="T6932" s="212"/>
    </row>
    <row r="6933" spans="2:20" ht="12.75">
      <c r="B6933" s="5"/>
      <c r="T6933" s="212"/>
    </row>
    <row r="6934" spans="2:20" ht="12.75">
      <c r="B6934" s="5"/>
      <c r="T6934" s="212"/>
    </row>
    <row r="6935" spans="2:20" ht="12.75">
      <c r="B6935" s="5"/>
      <c r="T6935" s="212"/>
    </row>
    <row r="6936" spans="2:20" ht="12.75">
      <c r="B6936" s="5"/>
      <c r="T6936" s="212"/>
    </row>
    <row r="6937" spans="2:20" ht="12.75">
      <c r="B6937" s="5"/>
      <c r="T6937" s="212"/>
    </row>
    <row r="6938" spans="2:20" ht="12.75">
      <c r="B6938" s="5"/>
      <c r="T6938" s="212"/>
    </row>
    <row r="6939" spans="2:20" ht="12.75">
      <c r="B6939" s="5"/>
      <c r="T6939" s="212"/>
    </row>
    <row r="6940" spans="2:20" ht="12.75">
      <c r="B6940" s="5"/>
      <c r="T6940" s="212"/>
    </row>
    <row r="6941" spans="2:20" ht="12.75">
      <c r="B6941" s="5"/>
      <c r="T6941" s="212"/>
    </row>
    <row r="6942" spans="2:20" ht="12.75">
      <c r="B6942" s="5"/>
      <c r="T6942" s="212"/>
    </row>
    <row r="6943" spans="2:20" ht="12.75">
      <c r="B6943" s="5"/>
      <c r="T6943" s="212"/>
    </row>
    <row r="6944" spans="2:20" ht="12.75">
      <c r="B6944" s="5"/>
      <c r="T6944" s="212"/>
    </row>
    <row r="6945" spans="2:20" ht="12.75">
      <c r="B6945" s="5"/>
      <c r="T6945" s="212"/>
    </row>
    <row r="6946" spans="2:20" ht="12.75">
      <c r="B6946" s="5"/>
      <c r="T6946" s="212"/>
    </row>
    <row r="6947" spans="2:20" ht="12.75">
      <c r="B6947" s="5"/>
      <c r="T6947" s="212"/>
    </row>
    <row r="6948" spans="2:20" ht="12.75">
      <c r="B6948" s="5"/>
      <c r="T6948" s="212"/>
    </row>
    <row r="6949" spans="2:20" ht="12.75">
      <c r="B6949" s="5"/>
      <c r="T6949" s="212"/>
    </row>
    <row r="6950" spans="2:20" ht="12.75">
      <c r="B6950" s="5"/>
      <c r="T6950" s="212"/>
    </row>
    <row r="6951" spans="2:20" ht="12.75">
      <c r="B6951" s="5"/>
      <c r="T6951" s="212"/>
    </row>
    <row r="6952" spans="2:20" ht="12.75">
      <c r="B6952" s="5"/>
      <c r="T6952" s="212"/>
    </row>
    <row r="6953" spans="2:20" ht="12.75">
      <c r="B6953" s="5"/>
      <c r="T6953" s="212"/>
    </row>
    <row r="6954" spans="2:20" ht="12.75">
      <c r="B6954" s="5"/>
      <c r="T6954" s="212"/>
    </row>
    <row r="6955" spans="2:20" ht="12.75">
      <c r="B6955" s="5"/>
      <c r="T6955" s="212"/>
    </row>
    <row r="6956" spans="2:20" ht="12.75">
      <c r="B6956" s="5"/>
      <c r="T6956" s="212"/>
    </row>
    <row r="6957" spans="2:20" ht="12.75">
      <c r="B6957" s="5"/>
      <c r="T6957" s="212"/>
    </row>
    <row r="6958" spans="2:20" ht="12.75">
      <c r="B6958" s="5"/>
      <c r="T6958" s="212"/>
    </row>
    <row r="6959" spans="2:20" ht="12.75">
      <c r="B6959" s="5"/>
      <c r="T6959" s="212"/>
    </row>
    <row r="6960" spans="2:20" ht="12.75">
      <c r="B6960" s="5"/>
      <c r="T6960" s="212"/>
    </row>
    <row r="6961" spans="2:20" ht="12.75">
      <c r="B6961" s="5"/>
      <c r="T6961" s="212"/>
    </row>
    <row r="6962" spans="2:20" ht="12.75">
      <c r="B6962" s="5"/>
      <c r="T6962" s="212"/>
    </row>
    <row r="6963" spans="2:20" ht="12.75">
      <c r="B6963" s="5"/>
      <c r="T6963" s="212"/>
    </row>
    <row r="6964" spans="2:20" ht="12.75">
      <c r="B6964" s="5"/>
      <c r="T6964" s="212"/>
    </row>
    <row r="6965" spans="2:20" ht="12.75">
      <c r="B6965" s="5"/>
      <c r="T6965" s="212"/>
    </row>
    <row r="6966" spans="2:20" ht="12.75">
      <c r="B6966" s="5"/>
      <c r="T6966" s="212"/>
    </row>
    <row r="6967" spans="2:20" ht="12.75">
      <c r="B6967" s="5"/>
      <c r="T6967" s="212"/>
    </row>
    <row r="6968" spans="2:20" ht="12.75">
      <c r="B6968" s="5"/>
      <c r="T6968" s="212"/>
    </row>
    <row r="6969" spans="2:20" ht="12.75">
      <c r="B6969" s="5"/>
      <c r="T6969" s="212"/>
    </row>
    <row r="6970" spans="2:20" ht="12.75">
      <c r="B6970" s="5"/>
      <c r="T6970" s="212"/>
    </row>
    <row r="6971" spans="2:20" ht="12.75">
      <c r="B6971" s="5"/>
      <c r="T6971" s="212"/>
    </row>
    <row r="6972" spans="2:20" ht="12.75">
      <c r="B6972" s="5"/>
      <c r="T6972" s="212"/>
    </row>
    <row r="6973" spans="2:20" ht="12.75">
      <c r="B6973" s="5"/>
      <c r="T6973" s="212"/>
    </row>
    <row r="6974" spans="2:20" ht="12.75">
      <c r="B6974" s="5"/>
      <c r="T6974" s="212"/>
    </row>
    <row r="6975" spans="2:20" ht="12.75">
      <c r="B6975" s="5"/>
      <c r="T6975" s="212"/>
    </row>
    <row r="6976" spans="2:20" ht="12.75">
      <c r="B6976" s="5"/>
      <c r="T6976" s="212"/>
    </row>
    <row r="6977" spans="2:20" ht="12.75">
      <c r="B6977" s="5"/>
      <c r="T6977" s="212"/>
    </row>
    <row r="6978" spans="2:20" ht="12.75">
      <c r="B6978" s="5"/>
      <c r="T6978" s="212"/>
    </row>
    <row r="6979" spans="2:20" ht="12.75">
      <c r="B6979" s="5"/>
      <c r="T6979" s="212"/>
    </row>
    <row r="6980" spans="2:20" ht="12.75">
      <c r="B6980" s="5"/>
      <c r="T6980" s="212"/>
    </row>
    <row r="6981" spans="2:20" ht="12.75">
      <c r="B6981" s="5"/>
      <c r="T6981" s="212"/>
    </row>
    <row r="6982" spans="2:20" ht="12.75">
      <c r="B6982" s="5"/>
      <c r="T6982" s="212"/>
    </row>
    <row r="6983" spans="2:20" ht="12.75">
      <c r="B6983" s="5"/>
      <c r="T6983" s="212"/>
    </row>
    <row r="6984" spans="2:20" ht="12.75">
      <c r="B6984" s="5"/>
      <c r="T6984" s="212"/>
    </row>
    <row r="6985" spans="2:20" ht="12.75">
      <c r="B6985" s="5"/>
      <c r="T6985" s="212"/>
    </row>
    <row r="6986" spans="2:20" ht="12.75">
      <c r="B6986" s="5"/>
      <c r="T6986" s="212"/>
    </row>
    <row r="6987" spans="2:20" ht="12.75">
      <c r="B6987" s="5"/>
      <c r="T6987" s="212"/>
    </row>
    <row r="6988" spans="2:20" ht="12.75">
      <c r="B6988" s="5"/>
      <c r="T6988" s="212"/>
    </row>
    <row r="6989" spans="2:20" ht="12.75">
      <c r="B6989" s="5"/>
      <c r="T6989" s="212"/>
    </row>
    <row r="6990" spans="2:20" ht="12.75">
      <c r="B6990" s="5"/>
      <c r="T6990" s="212"/>
    </row>
    <row r="6991" spans="2:20" ht="12.75">
      <c r="B6991" s="5"/>
      <c r="T6991" s="212"/>
    </row>
    <row r="6992" spans="2:20" ht="12.75">
      <c r="B6992" s="5"/>
      <c r="T6992" s="212"/>
    </row>
    <row r="6993" spans="2:20" ht="12.75">
      <c r="B6993" s="5"/>
      <c r="T6993" s="212"/>
    </row>
    <row r="6994" spans="2:20" ht="12.75">
      <c r="B6994" s="5"/>
      <c r="T6994" s="212"/>
    </row>
    <row r="6995" spans="2:20" ht="12.75">
      <c r="B6995" s="5"/>
      <c r="T6995" s="212"/>
    </row>
    <row r="6996" spans="2:20" ht="12.75">
      <c r="B6996" s="5"/>
      <c r="T6996" s="212"/>
    </row>
    <row r="6997" spans="2:20" ht="12.75">
      <c r="B6997" s="5"/>
      <c r="T6997" s="212"/>
    </row>
    <row r="6998" spans="2:20" ht="12.75">
      <c r="B6998" s="5"/>
      <c r="T6998" s="212"/>
    </row>
    <row r="6999" spans="2:20" ht="12.75">
      <c r="B6999" s="5"/>
      <c r="T6999" s="212"/>
    </row>
    <row r="7000" spans="2:20" ht="12.75">
      <c r="B7000" s="5"/>
      <c r="T7000" s="212"/>
    </row>
    <row r="7001" spans="2:20" ht="12.75">
      <c r="B7001" s="5"/>
      <c r="T7001" s="212"/>
    </row>
    <row r="7002" spans="2:20" ht="12.75">
      <c r="B7002" s="5"/>
      <c r="T7002" s="212"/>
    </row>
    <row r="7003" spans="2:20" ht="12.75">
      <c r="B7003" s="5"/>
      <c r="T7003" s="212"/>
    </row>
    <row r="7004" spans="2:20" ht="12.75">
      <c r="B7004" s="5"/>
      <c r="T7004" s="212"/>
    </row>
    <row r="7005" spans="2:20" ht="12.75">
      <c r="B7005" s="5"/>
      <c r="T7005" s="212"/>
    </row>
    <row r="7006" spans="2:20" ht="12.75">
      <c r="B7006" s="5"/>
      <c r="T7006" s="212"/>
    </row>
    <row r="7007" spans="2:20" ht="12.75">
      <c r="B7007" s="5"/>
      <c r="T7007" s="212"/>
    </row>
    <row r="7008" spans="2:20" ht="12.75">
      <c r="B7008" s="5"/>
      <c r="T7008" s="212"/>
    </row>
    <row r="7009" spans="2:20" ht="12.75">
      <c r="B7009" s="5"/>
      <c r="T7009" s="212"/>
    </row>
    <row r="7010" spans="2:20" ht="12.75">
      <c r="B7010" s="5"/>
      <c r="T7010" s="212"/>
    </row>
    <row r="7011" spans="2:20" ht="12.75">
      <c r="B7011" s="5"/>
      <c r="T7011" s="212"/>
    </row>
    <row r="7012" spans="2:20" ht="12.75">
      <c r="B7012" s="5"/>
      <c r="T7012" s="212"/>
    </row>
    <row r="7013" spans="2:20" ht="12.75">
      <c r="B7013" s="5"/>
      <c r="T7013" s="212"/>
    </row>
    <row r="7014" spans="2:20" ht="12.75">
      <c r="B7014" s="5"/>
      <c r="T7014" s="212"/>
    </row>
    <row r="7015" spans="2:20" ht="12.75">
      <c r="B7015" s="5"/>
      <c r="T7015" s="212"/>
    </row>
    <row r="7016" spans="2:20" ht="12.75">
      <c r="B7016" s="5"/>
      <c r="T7016" s="212"/>
    </row>
    <row r="7017" spans="2:20" ht="12.75">
      <c r="B7017" s="5"/>
      <c r="T7017" s="212"/>
    </row>
    <row r="7018" spans="2:20" ht="12.75">
      <c r="B7018" s="5"/>
      <c r="T7018" s="212"/>
    </row>
    <row r="7019" spans="2:20" ht="12.75">
      <c r="B7019" s="5"/>
      <c r="T7019" s="212"/>
    </row>
    <row r="7020" spans="2:20" ht="12.75">
      <c r="B7020" s="5"/>
      <c r="T7020" s="212"/>
    </row>
    <row r="7021" spans="2:20" ht="12.75">
      <c r="B7021" s="5"/>
      <c r="T7021" s="212"/>
    </row>
    <row r="7022" spans="2:20" ht="12.75">
      <c r="B7022" s="5"/>
      <c r="T7022" s="212"/>
    </row>
    <row r="7023" spans="2:20" ht="12.75">
      <c r="B7023" s="5"/>
      <c r="T7023" s="212"/>
    </row>
    <row r="7024" spans="2:20" ht="12.75">
      <c r="B7024" s="5"/>
      <c r="T7024" s="212"/>
    </row>
    <row r="7025" spans="2:20" ht="12.75">
      <c r="B7025" s="5"/>
      <c r="T7025" s="212"/>
    </row>
    <row r="7026" spans="2:20" ht="12.75">
      <c r="B7026" s="5"/>
      <c r="T7026" s="212"/>
    </row>
    <row r="7027" spans="2:20" ht="12.75">
      <c r="B7027" s="5"/>
      <c r="T7027" s="212"/>
    </row>
    <row r="7028" spans="2:20" ht="12.75">
      <c r="B7028" s="5"/>
      <c r="T7028" s="212"/>
    </row>
    <row r="7029" spans="2:20" ht="12.75">
      <c r="B7029" s="5"/>
      <c r="T7029" s="212"/>
    </row>
    <row r="7030" spans="2:20" ht="12.75">
      <c r="B7030" s="5"/>
      <c r="T7030" s="212"/>
    </row>
    <row r="7031" spans="2:20" ht="12.75">
      <c r="B7031" s="5"/>
      <c r="T7031" s="212"/>
    </row>
    <row r="7032" spans="2:20" ht="12.75">
      <c r="B7032" s="5"/>
      <c r="T7032" s="212"/>
    </row>
    <row r="7033" spans="2:20" ht="12.75">
      <c r="B7033" s="5"/>
      <c r="T7033" s="212"/>
    </row>
    <row r="7034" spans="2:20" ht="12.75">
      <c r="B7034" s="5"/>
      <c r="T7034" s="212"/>
    </row>
    <row r="7035" spans="2:20" ht="12.75">
      <c r="B7035" s="5"/>
      <c r="T7035" s="212"/>
    </row>
    <row r="7036" spans="2:20" ht="12.75">
      <c r="B7036" s="5"/>
      <c r="T7036" s="212"/>
    </row>
    <row r="7037" spans="2:20" ht="12.75">
      <c r="B7037" s="5"/>
      <c r="T7037" s="212"/>
    </row>
    <row r="7038" spans="2:20" ht="12.75">
      <c r="B7038" s="5"/>
      <c r="T7038" s="212"/>
    </row>
    <row r="7039" spans="2:20" ht="12.75">
      <c r="B7039" s="5"/>
      <c r="T7039" s="212"/>
    </row>
    <row r="7040" spans="2:20" ht="12.75">
      <c r="B7040" s="5"/>
      <c r="T7040" s="212"/>
    </row>
    <row r="7041" spans="2:20" ht="12.75">
      <c r="B7041" s="5"/>
      <c r="T7041" s="212"/>
    </row>
    <row r="7042" spans="2:20" ht="12.75">
      <c r="B7042" s="5"/>
      <c r="T7042" s="212"/>
    </row>
    <row r="7043" spans="2:20" ht="12.75">
      <c r="B7043" s="5"/>
      <c r="T7043" s="212"/>
    </row>
    <row r="7044" spans="2:20" ht="12.75">
      <c r="B7044" s="5"/>
      <c r="T7044" s="212"/>
    </row>
    <row r="7045" spans="2:20" ht="12.75">
      <c r="B7045" s="5"/>
      <c r="T7045" s="212"/>
    </row>
    <row r="7046" spans="2:20" ht="12.75">
      <c r="B7046" s="5"/>
      <c r="T7046" s="212"/>
    </row>
    <row r="7047" spans="2:20" ht="12.75">
      <c r="B7047" s="5"/>
      <c r="T7047" s="212"/>
    </row>
    <row r="7048" spans="2:20" ht="12.75">
      <c r="B7048" s="5"/>
      <c r="T7048" s="212"/>
    </row>
    <row r="7049" spans="2:20" ht="12.75">
      <c r="B7049" s="5"/>
      <c r="T7049" s="212"/>
    </row>
    <row r="7050" spans="2:20" ht="12.75">
      <c r="B7050" s="5"/>
      <c r="T7050" s="212"/>
    </row>
    <row r="7051" spans="2:20" ht="12.75">
      <c r="B7051" s="5"/>
      <c r="T7051" s="212"/>
    </row>
    <row r="7052" spans="2:20" ht="12.75">
      <c r="B7052" s="5"/>
      <c r="T7052" s="212"/>
    </row>
    <row r="7053" spans="2:20" ht="12.75">
      <c r="B7053" s="5"/>
      <c r="T7053" s="212"/>
    </row>
    <row r="7054" spans="2:20" ht="12.75">
      <c r="B7054" s="5"/>
      <c r="T7054" s="212"/>
    </row>
    <row r="7055" spans="2:20" ht="12.75">
      <c r="B7055" s="5"/>
      <c r="T7055" s="212"/>
    </row>
    <row r="7056" spans="2:20" ht="12.75">
      <c r="B7056" s="5"/>
      <c r="T7056" s="212"/>
    </row>
    <row r="7057" spans="2:20" ht="12.75">
      <c r="B7057" s="5"/>
      <c r="T7057" s="212"/>
    </row>
    <row r="7058" spans="2:20" ht="12.75">
      <c r="B7058" s="5"/>
      <c r="T7058" s="212"/>
    </row>
    <row r="7059" spans="2:20" ht="12.75">
      <c r="B7059" s="5"/>
      <c r="T7059" s="212"/>
    </row>
    <row r="7060" spans="2:20" ht="12.75">
      <c r="B7060" s="5"/>
      <c r="T7060" s="212"/>
    </row>
    <row r="7061" spans="2:20" ht="12.75">
      <c r="B7061" s="5"/>
      <c r="T7061" s="212"/>
    </row>
    <row r="7062" spans="2:20" ht="12.75">
      <c r="B7062" s="5"/>
      <c r="T7062" s="212"/>
    </row>
    <row r="7063" spans="2:20" ht="12.75">
      <c r="B7063" s="5"/>
      <c r="T7063" s="212"/>
    </row>
    <row r="7064" spans="2:20" ht="12.75">
      <c r="B7064" s="5"/>
      <c r="T7064" s="212"/>
    </row>
    <row r="7065" spans="2:20" ht="12.75">
      <c r="B7065" s="5"/>
      <c r="T7065" s="212"/>
    </row>
    <row r="7066" spans="2:20" ht="12.75">
      <c r="B7066" s="5"/>
      <c r="T7066" s="212"/>
    </row>
    <row r="7067" spans="2:20" ht="12.75">
      <c r="B7067" s="5"/>
      <c r="T7067" s="212"/>
    </row>
    <row r="7068" spans="2:20" ht="12.75">
      <c r="B7068" s="5"/>
      <c r="T7068" s="212"/>
    </row>
    <row r="7069" spans="2:20" ht="12.75">
      <c r="B7069" s="5"/>
      <c r="T7069" s="212"/>
    </row>
    <row r="7070" spans="2:20" ht="12.75">
      <c r="B7070" s="5"/>
      <c r="T7070" s="212"/>
    </row>
    <row r="7071" spans="2:20" ht="12.75">
      <c r="B7071" s="5"/>
      <c r="T7071" s="212"/>
    </row>
    <row r="7072" spans="2:20" ht="12.75">
      <c r="B7072" s="5"/>
      <c r="T7072" s="212"/>
    </row>
    <row r="7073" spans="2:20" ht="12.75">
      <c r="B7073" s="5"/>
      <c r="T7073" s="212"/>
    </row>
    <row r="7074" spans="2:20" ht="12.75">
      <c r="B7074" s="5"/>
      <c r="T7074" s="212"/>
    </row>
    <row r="7075" spans="2:20" ht="12.75">
      <c r="B7075" s="5"/>
      <c r="T7075" s="212"/>
    </row>
    <row r="7076" spans="2:20" ht="12.75">
      <c r="B7076" s="5"/>
      <c r="T7076" s="212"/>
    </row>
    <row r="7077" spans="2:20" ht="12.75">
      <c r="B7077" s="5"/>
      <c r="T7077" s="212"/>
    </row>
    <row r="7078" spans="2:20" ht="12.75">
      <c r="B7078" s="5"/>
      <c r="T7078" s="212"/>
    </row>
    <row r="7079" spans="2:20" ht="12.75">
      <c r="B7079" s="5"/>
      <c r="T7079" s="212"/>
    </row>
    <row r="7080" spans="2:20" ht="12.75">
      <c r="B7080" s="5"/>
      <c r="T7080" s="212"/>
    </row>
    <row r="7081" spans="2:20" ht="12.75">
      <c r="B7081" s="5"/>
      <c r="T7081" s="212"/>
    </row>
    <row r="7082" spans="2:20" ht="12.75">
      <c r="B7082" s="5"/>
      <c r="T7082" s="212"/>
    </row>
    <row r="7083" spans="2:20" ht="12.75">
      <c r="B7083" s="5"/>
      <c r="T7083" s="212"/>
    </row>
    <row r="7084" spans="2:20" ht="12.75">
      <c r="B7084" s="5"/>
      <c r="T7084" s="212"/>
    </row>
    <row r="7085" spans="2:20" ht="12.75">
      <c r="B7085" s="5"/>
      <c r="T7085" s="212"/>
    </row>
    <row r="7086" spans="2:20" ht="12.75">
      <c r="B7086" s="5"/>
      <c r="T7086" s="212"/>
    </row>
    <row r="7087" spans="2:20" ht="12.75">
      <c r="B7087" s="5"/>
      <c r="T7087" s="212"/>
    </row>
    <row r="7088" spans="2:20" ht="12.75">
      <c r="B7088" s="5"/>
      <c r="T7088" s="212"/>
    </row>
    <row r="7089" spans="2:20" ht="12.75">
      <c r="B7089" s="5"/>
      <c r="T7089" s="212"/>
    </row>
    <row r="7090" spans="2:20" ht="12.75">
      <c r="B7090" s="5"/>
      <c r="T7090" s="212"/>
    </row>
    <row r="7091" spans="2:20" ht="12.75">
      <c r="B7091" s="5"/>
      <c r="T7091" s="212"/>
    </row>
    <row r="7092" spans="2:20" ht="12.75">
      <c r="B7092" s="5"/>
      <c r="T7092" s="212"/>
    </row>
    <row r="7093" spans="2:20" ht="12.75">
      <c r="B7093" s="5"/>
      <c r="T7093" s="212"/>
    </row>
    <row r="7094" spans="2:20" ht="12.75">
      <c r="B7094" s="5"/>
      <c r="T7094" s="212"/>
    </row>
    <row r="7095" spans="2:20" ht="12.75">
      <c r="B7095" s="5"/>
      <c r="T7095" s="212"/>
    </row>
    <row r="7096" spans="2:20" ht="12.75">
      <c r="B7096" s="5"/>
      <c r="T7096" s="212"/>
    </row>
    <row r="7097" spans="2:20" ht="12.75">
      <c r="B7097" s="5"/>
      <c r="T7097" s="212"/>
    </row>
    <row r="7098" spans="2:20" ht="12.75">
      <c r="B7098" s="5"/>
      <c r="T7098" s="212"/>
    </row>
    <row r="7099" spans="2:20" ht="12.75">
      <c r="B7099" s="5"/>
      <c r="T7099" s="212"/>
    </row>
    <row r="7100" spans="2:20" ht="12.75">
      <c r="B7100" s="5"/>
      <c r="T7100" s="212"/>
    </row>
    <row r="7101" spans="2:20" ht="12.75">
      <c r="B7101" s="5"/>
      <c r="T7101" s="212"/>
    </row>
    <row r="7102" spans="2:20" ht="12.75">
      <c r="B7102" s="5"/>
      <c r="T7102" s="212"/>
    </row>
    <row r="7103" spans="2:20" ht="12.75">
      <c r="B7103" s="5"/>
      <c r="T7103" s="212"/>
    </row>
    <row r="7104" spans="2:20" ht="12.75">
      <c r="B7104" s="5"/>
      <c r="T7104" s="212"/>
    </row>
    <row r="7105" spans="2:20" ht="12.75">
      <c r="B7105" s="5"/>
      <c r="T7105" s="212"/>
    </row>
    <row r="7106" spans="2:20" ht="12.75">
      <c r="B7106" s="5"/>
      <c r="T7106" s="212"/>
    </row>
    <row r="7107" spans="2:20" ht="12.75">
      <c r="B7107" s="5"/>
      <c r="T7107" s="212"/>
    </row>
    <row r="7108" spans="2:20" ht="12.75">
      <c r="B7108" s="5"/>
      <c r="T7108" s="212"/>
    </row>
    <row r="7109" spans="2:20" ht="12.75">
      <c r="B7109" s="5"/>
      <c r="T7109" s="212"/>
    </row>
    <row r="7110" spans="2:20" ht="12.75">
      <c r="B7110" s="5"/>
      <c r="T7110" s="212"/>
    </row>
    <row r="7111" spans="2:20" ht="12.75">
      <c r="B7111" s="5"/>
      <c r="T7111" s="212"/>
    </row>
    <row r="7112" spans="2:20" ht="12.75">
      <c r="B7112" s="5"/>
      <c r="T7112" s="212"/>
    </row>
    <row r="7113" spans="2:20" ht="12.75">
      <c r="B7113" s="5"/>
      <c r="T7113" s="212"/>
    </row>
    <row r="7114" spans="2:20" ht="12.75">
      <c r="B7114" s="5"/>
      <c r="T7114" s="212"/>
    </row>
    <row r="7115" spans="2:20" ht="12.75">
      <c r="B7115" s="5"/>
      <c r="T7115" s="212"/>
    </row>
    <row r="7116" spans="2:20" ht="12.75">
      <c r="B7116" s="5"/>
      <c r="T7116" s="212"/>
    </row>
    <row r="7117" spans="2:20" ht="12.75">
      <c r="B7117" s="5"/>
      <c r="T7117" s="212"/>
    </row>
    <row r="7118" spans="2:20" ht="12.75">
      <c r="B7118" s="5"/>
      <c r="T7118" s="212"/>
    </row>
    <row r="7119" spans="2:20" ht="12.75">
      <c r="B7119" s="5"/>
      <c r="T7119" s="212"/>
    </row>
    <row r="7120" spans="2:20" ht="12.75">
      <c r="B7120" s="5"/>
      <c r="T7120" s="212"/>
    </row>
    <row r="7121" spans="2:20" ht="12.75">
      <c r="B7121" s="5"/>
      <c r="T7121" s="212"/>
    </row>
    <row r="7122" spans="2:20" ht="12.75">
      <c r="B7122" s="5"/>
      <c r="T7122" s="212"/>
    </row>
    <row r="7123" spans="2:20" ht="12.75">
      <c r="B7123" s="5"/>
      <c r="T7123" s="212"/>
    </row>
    <row r="7124" spans="2:20" ht="12.75">
      <c r="B7124" s="5"/>
      <c r="T7124" s="212"/>
    </row>
    <row r="7125" spans="2:20" ht="12.75">
      <c r="B7125" s="5"/>
      <c r="T7125" s="212"/>
    </row>
    <row r="7126" spans="2:20" ht="12.75">
      <c r="B7126" s="5"/>
      <c r="T7126" s="212"/>
    </row>
    <row r="7127" spans="2:20" ht="12.75">
      <c r="B7127" s="5"/>
      <c r="T7127" s="212"/>
    </row>
    <row r="7128" spans="2:20" ht="12.75">
      <c r="B7128" s="5"/>
      <c r="T7128" s="212"/>
    </row>
    <row r="7129" spans="2:20" ht="12.75">
      <c r="B7129" s="5"/>
      <c r="T7129" s="212"/>
    </row>
    <row r="7130" spans="2:20" ht="12.75">
      <c r="B7130" s="5"/>
      <c r="T7130" s="212"/>
    </row>
    <row r="7131" spans="2:20" ht="12.75">
      <c r="B7131" s="5"/>
      <c r="T7131" s="212"/>
    </row>
    <row r="7132" spans="2:20" ht="12.75">
      <c r="B7132" s="5"/>
      <c r="T7132" s="212"/>
    </row>
    <row r="7133" spans="2:20" ht="12.75">
      <c r="B7133" s="5"/>
      <c r="T7133" s="212"/>
    </row>
    <row r="7134" spans="2:20" ht="12.75">
      <c r="B7134" s="5"/>
      <c r="T7134" s="212"/>
    </row>
    <row r="7135" spans="2:20" ht="12.75">
      <c r="B7135" s="5"/>
      <c r="T7135" s="212"/>
    </row>
    <row r="7136" spans="2:20" ht="12.75">
      <c r="B7136" s="5"/>
      <c r="T7136" s="212"/>
    </row>
    <row r="7137" spans="2:20" ht="12.75">
      <c r="B7137" s="5"/>
      <c r="T7137" s="212"/>
    </row>
    <row r="7138" spans="2:20" ht="12.75">
      <c r="B7138" s="5"/>
      <c r="T7138" s="212"/>
    </row>
    <row r="7139" spans="2:20" ht="12.75">
      <c r="B7139" s="5"/>
      <c r="T7139" s="212"/>
    </row>
    <row r="7140" spans="2:20" ht="12.75">
      <c r="B7140" s="5"/>
      <c r="T7140" s="212"/>
    </row>
    <row r="7141" spans="2:20" ht="12.75">
      <c r="B7141" s="5"/>
      <c r="T7141" s="212"/>
    </row>
    <row r="7142" spans="2:20" ht="12.75">
      <c r="B7142" s="5"/>
      <c r="T7142" s="212"/>
    </row>
    <row r="7143" spans="2:20" ht="12.75">
      <c r="B7143" s="5"/>
      <c r="T7143" s="212"/>
    </row>
    <row r="7144" spans="2:20" ht="12.75">
      <c r="B7144" s="5"/>
      <c r="T7144" s="212"/>
    </row>
    <row r="7145" spans="2:20" ht="12.75">
      <c r="B7145" s="5"/>
      <c r="T7145" s="212"/>
    </row>
    <row r="7146" spans="2:20" ht="12.75">
      <c r="B7146" s="5"/>
      <c r="T7146" s="212"/>
    </row>
    <row r="7147" spans="2:20" ht="12.75">
      <c r="B7147" s="5"/>
      <c r="T7147" s="212"/>
    </row>
    <row r="7148" spans="2:20" ht="12.75">
      <c r="B7148" s="5"/>
      <c r="T7148" s="212"/>
    </row>
    <row r="7149" spans="2:20" ht="12.75">
      <c r="B7149" s="5"/>
      <c r="T7149" s="212"/>
    </row>
    <row r="7150" spans="2:20" ht="12.75">
      <c r="B7150" s="5"/>
      <c r="T7150" s="212"/>
    </row>
    <row r="7151" spans="2:20" ht="12.75">
      <c r="B7151" s="5"/>
      <c r="T7151" s="212"/>
    </row>
    <row r="7152" spans="2:20" ht="12.75">
      <c r="B7152" s="5"/>
      <c r="T7152" s="212"/>
    </row>
    <row r="7153" spans="2:20" ht="12.75">
      <c r="B7153" s="5"/>
      <c r="T7153" s="212"/>
    </row>
    <row r="7154" spans="2:20" ht="12.75">
      <c r="B7154" s="5"/>
      <c r="T7154" s="212"/>
    </row>
    <row r="7155" spans="2:20" ht="12.75">
      <c r="B7155" s="5"/>
      <c r="T7155" s="212"/>
    </row>
    <row r="7156" spans="2:20" ht="12.75">
      <c r="B7156" s="5"/>
      <c r="T7156" s="212"/>
    </row>
    <row r="7157" spans="2:20" ht="12.75">
      <c r="B7157" s="5"/>
      <c r="T7157" s="212"/>
    </row>
    <row r="7158" spans="2:20" ht="12.75">
      <c r="B7158" s="5"/>
      <c r="T7158" s="212"/>
    </row>
    <row r="7159" spans="2:20" ht="12.75">
      <c r="B7159" s="5"/>
      <c r="T7159" s="212"/>
    </row>
    <row r="7160" spans="2:20" ht="12.75">
      <c r="B7160" s="5"/>
      <c r="T7160" s="212"/>
    </row>
    <row r="7161" spans="2:20" ht="12.75">
      <c r="B7161" s="5"/>
      <c r="T7161" s="212"/>
    </row>
    <row r="7162" spans="2:20" ht="12.75">
      <c r="B7162" s="5"/>
      <c r="T7162" s="212"/>
    </row>
    <row r="7163" spans="2:20" ht="12.75">
      <c r="B7163" s="5"/>
      <c r="T7163" s="212"/>
    </row>
    <row r="7164" spans="2:20" ht="12.75">
      <c r="B7164" s="5"/>
      <c r="T7164" s="212"/>
    </row>
    <row r="7165" spans="2:20" ht="12.75">
      <c r="B7165" s="5"/>
      <c r="T7165" s="212"/>
    </row>
    <row r="7166" spans="2:20" ht="12.75">
      <c r="B7166" s="5"/>
      <c r="T7166" s="212"/>
    </row>
    <row r="7167" spans="2:20" ht="12.75">
      <c r="B7167" s="5"/>
      <c r="T7167" s="212"/>
    </row>
    <row r="7168" spans="2:20" ht="12.75">
      <c r="B7168" s="5"/>
      <c r="T7168" s="212"/>
    </row>
    <row r="7169" spans="2:20" ht="12.75">
      <c r="B7169" s="5"/>
      <c r="T7169" s="212"/>
    </row>
    <row r="7170" spans="2:20" ht="12.75">
      <c r="B7170" s="5"/>
      <c r="T7170" s="212"/>
    </row>
    <row r="7171" spans="2:20" ht="12.75">
      <c r="B7171" s="5"/>
      <c r="T7171" s="212"/>
    </row>
    <row r="7172" spans="2:20" ht="12.75">
      <c r="B7172" s="5"/>
      <c r="T7172" s="212"/>
    </row>
    <row r="7173" spans="2:20" ht="12.75">
      <c r="B7173" s="5"/>
      <c r="T7173" s="212"/>
    </row>
    <row r="7174" spans="2:20" ht="12.75">
      <c r="B7174" s="5"/>
      <c r="T7174" s="212"/>
    </row>
    <row r="7175" spans="2:20" ht="12.75">
      <c r="B7175" s="5"/>
      <c r="T7175" s="212"/>
    </row>
    <row r="7176" spans="2:20" ht="12.75">
      <c r="B7176" s="5"/>
      <c r="T7176" s="212"/>
    </row>
    <row r="7177" spans="2:20" ht="12.75">
      <c r="B7177" s="5"/>
      <c r="T7177" s="212"/>
    </row>
    <row r="7178" spans="2:20" ht="12.75">
      <c r="B7178" s="5"/>
      <c r="T7178" s="212"/>
    </row>
    <row r="7179" spans="2:20" ht="12.75">
      <c r="B7179" s="5"/>
      <c r="T7179" s="212"/>
    </row>
    <row r="7180" spans="2:20" ht="12.75">
      <c r="B7180" s="5"/>
      <c r="T7180" s="212"/>
    </row>
    <row r="7181" spans="2:20" ht="12.75">
      <c r="B7181" s="5"/>
      <c r="T7181" s="212"/>
    </row>
    <row r="7182" spans="2:20" ht="12.75">
      <c r="B7182" s="5"/>
      <c r="T7182" s="212"/>
    </row>
    <row r="7183" spans="2:20" ht="12.75">
      <c r="B7183" s="5"/>
      <c r="T7183" s="212"/>
    </row>
    <row r="7184" spans="2:20" ht="12.75">
      <c r="B7184" s="5"/>
      <c r="T7184" s="212"/>
    </row>
    <row r="7185" spans="2:20" ht="12.75">
      <c r="B7185" s="5"/>
      <c r="T7185" s="212"/>
    </row>
    <row r="7186" spans="2:20" ht="12.75">
      <c r="B7186" s="5"/>
      <c r="T7186" s="212"/>
    </row>
    <row r="7187" spans="2:20" ht="12.75">
      <c r="B7187" s="5"/>
      <c r="T7187" s="212"/>
    </row>
    <row r="7188" spans="2:20" ht="12.75">
      <c r="B7188" s="5"/>
      <c r="T7188" s="212"/>
    </row>
    <row r="7189" spans="2:20" ht="12.75">
      <c r="B7189" s="5"/>
      <c r="T7189" s="212"/>
    </row>
    <row r="7190" spans="2:20" ht="12.75">
      <c r="B7190" s="5"/>
      <c r="T7190" s="212"/>
    </row>
    <row r="7191" spans="2:20" ht="12.75">
      <c r="B7191" s="5"/>
      <c r="T7191" s="212"/>
    </row>
    <row r="7192" spans="2:20" ht="12.75">
      <c r="B7192" s="5"/>
      <c r="T7192" s="212"/>
    </row>
    <row r="7193" spans="2:20" ht="12.75">
      <c r="B7193" s="5"/>
      <c r="T7193" s="212"/>
    </row>
    <row r="7194" spans="2:20" ht="12.75">
      <c r="B7194" s="5"/>
      <c r="T7194" s="212"/>
    </row>
    <row r="7195" spans="2:20" ht="12.75">
      <c r="B7195" s="5"/>
      <c r="T7195" s="212"/>
    </row>
    <row r="7196" spans="2:20" ht="12.75">
      <c r="B7196" s="5"/>
      <c r="T7196" s="212"/>
    </row>
    <row r="7197" spans="2:20" ht="12.75">
      <c r="B7197" s="5"/>
      <c r="T7197" s="212"/>
    </row>
    <row r="7198" spans="2:20" ht="12.75">
      <c r="B7198" s="5"/>
      <c r="T7198" s="212"/>
    </row>
    <row r="7199" spans="2:20" ht="12.75">
      <c r="B7199" s="5"/>
      <c r="T7199" s="212"/>
    </row>
    <row r="7200" spans="2:20" ht="12.75">
      <c r="B7200" s="5"/>
      <c r="T7200" s="212"/>
    </row>
    <row r="7201" spans="2:20" ht="12.75">
      <c r="B7201" s="5"/>
      <c r="T7201" s="212"/>
    </row>
    <row r="7202" spans="2:20" ht="12.75">
      <c r="B7202" s="5"/>
      <c r="T7202" s="212"/>
    </row>
    <row r="7203" spans="2:20" ht="12.75">
      <c r="B7203" s="5"/>
      <c r="T7203" s="212"/>
    </row>
    <row r="7204" spans="2:20" ht="12.75">
      <c r="B7204" s="5"/>
      <c r="T7204" s="212"/>
    </row>
    <row r="7205" spans="2:20" ht="12.75">
      <c r="B7205" s="5"/>
      <c r="T7205" s="212"/>
    </row>
    <row r="7206" spans="2:20" ht="12.75">
      <c r="B7206" s="5"/>
      <c r="T7206" s="212"/>
    </row>
    <row r="7207" spans="2:20" ht="12.75">
      <c r="B7207" s="5"/>
      <c r="T7207" s="212"/>
    </row>
    <row r="7208" spans="2:20" ht="12.75">
      <c r="B7208" s="5"/>
      <c r="T7208" s="212"/>
    </row>
    <row r="7209" spans="2:20" ht="12.75">
      <c r="B7209" s="5"/>
      <c r="T7209" s="212"/>
    </row>
    <row r="7210" spans="2:20" ht="12.75">
      <c r="B7210" s="5"/>
      <c r="T7210" s="212"/>
    </row>
    <row r="7211" spans="2:20" ht="12.75">
      <c r="B7211" s="5"/>
      <c r="T7211" s="212"/>
    </row>
    <row r="7212" spans="2:20" ht="12.75">
      <c r="B7212" s="5"/>
      <c r="T7212" s="212"/>
    </row>
    <row r="7213" spans="2:20" ht="12.75">
      <c r="B7213" s="5"/>
      <c r="T7213" s="212"/>
    </row>
    <row r="7214" spans="2:20" ht="12.75">
      <c r="B7214" s="5"/>
      <c r="T7214" s="212"/>
    </row>
    <row r="7215" spans="2:20" ht="12.75">
      <c r="B7215" s="5"/>
      <c r="T7215" s="212"/>
    </row>
    <row r="7216" spans="2:20" ht="12.75">
      <c r="B7216" s="5"/>
      <c r="T7216" s="212"/>
    </row>
    <row r="7217" spans="2:20" ht="12.75">
      <c r="B7217" s="5"/>
      <c r="T7217" s="212"/>
    </row>
    <row r="7218" spans="2:20" ht="12.75">
      <c r="B7218" s="5"/>
      <c r="T7218" s="212"/>
    </row>
    <row r="7219" spans="2:20" ht="12.75">
      <c r="B7219" s="5"/>
      <c r="T7219" s="212"/>
    </row>
    <row r="7220" spans="2:20" ht="12.75">
      <c r="B7220" s="5"/>
      <c r="T7220" s="212"/>
    </row>
    <row r="7221" spans="2:20" ht="12.75">
      <c r="B7221" s="5"/>
      <c r="T7221" s="212"/>
    </row>
    <row r="7222" spans="2:20" ht="12.75">
      <c r="B7222" s="5"/>
      <c r="T7222" s="212"/>
    </row>
    <row r="7223" spans="2:20" ht="12.75">
      <c r="B7223" s="5"/>
      <c r="T7223" s="212"/>
    </row>
    <row r="7224" spans="2:20" ht="12.75">
      <c r="B7224" s="5"/>
      <c r="T7224" s="212"/>
    </row>
    <row r="7225" spans="2:20" ht="12.75">
      <c r="B7225" s="5"/>
      <c r="T7225" s="212"/>
    </row>
    <row r="7226" spans="2:20" ht="12.75">
      <c r="B7226" s="5"/>
      <c r="T7226" s="212"/>
    </row>
    <row r="7227" spans="2:20" ht="12.75">
      <c r="B7227" s="5"/>
      <c r="T7227" s="212"/>
    </row>
    <row r="7228" spans="2:20" ht="12.75">
      <c r="B7228" s="5"/>
      <c r="T7228" s="212"/>
    </row>
    <row r="7229" spans="2:20" ht="12.75">
      <c r="B7229" s="5"/>
      <c r="T7229" s="212"/>
    </row>
    <row r="7230" spans="2:20" ht="12.75">
      <c r="B7230" s="5"/>
      <c r="T7230" s="212"/>
    </row>
    <row r="7231" spans="2:20" ht="12.75">
      <c r="B7231" s="5"/>
      <c r="T7231" s="212"/>
    </row>
    <row r="7232" spans="2:20" ht="12.75">
      <c r="B7232" s="5"/>
      <c r="T7232" s="212"/>
    </row>
    <row r="7233" spans="2:20" ht="12.75">
      <c r="B7233" s="5"/>
      <c r="T7233" s="212"/>
    </row>
    <row r="7234" spans="2:20" ht="12.75">
      <c r="B7234" s="5"/>
      <c r="T7234" s="212"/>
    </row>
    <row r="7235" spans="2:20" ht="12.75">
      <c r="B7235" s="5"/>
      <c r="T7235" s="212"/>
    </row>
    <row r="7236" spans="2:20" ht="12.75">
      <c r="B7236" s="5"/>
      <c r="T7236" s="212"/>
    </row>
    <row r="7237" spans="2:20" ht="12.75">
      <c r="B7237" s="5"/>
      <c r="T7237" s="212"/>
    </row>
    <row r="7238" spans="2:20" ht="12.75">
      <c r="B7238" s="5"/>
      <c r="T7238" s="212"/>
    </row>
    <row r="7239" spans="2:20" ht="12.75">
      <c r="B7239" s="5"/>
      <c r="T7239" s="212"/>
    </row>
    <row r="7240" spans="2:20" ht="12.75">
      <c r="B7240" s="5"/>
      <c r="T7240" s="212"/>
    </row>
    <row r="7241" spans="2:20" ht="12.75">
      <c r="B7241" s="5"/>
      <c r="T7241" s="212"/>
    </row>
    <row r="7242" spans="2:20" ht="12.75">
      <c r="B7242" s="5"/>
      <c r="T7242" s="212"/>
    </row>
    <row r="7243" spans="2:20" ht="12.75">
      <c r="B7243" s="5"/>
      <c r="T7243" s="212"/>
    </row>
    <row r="7244" spans="2:20" ht="12.75">
      <c r="B7244" s="5"/>
      <c r="T7244" s="212"/>
    </row>
    <row r="7245" spans="2:20" ht="12.75">
      <c r="B7245" s="5"/>
      <c r="T7245" s="212"/>
    </row>
    <row r="7246" spans="2:20" ht="12.75">
      <c r="B7246" s="5"/>
      <c r="T7246" s="212"/>
    </row>
    <row r="7247" spans="2:20" ht="12.75">
      <c r="B7247" s="5"/>
      <c r="T7247" s="212"/>
    </row>
    <row r="7248" spans="2:20" ht="12.75">
      <c r="B7248" s="5"/>
      <c r="T7248" s="212"/>
    </row>
    <row r="7249" spans="2:20" ht="12.75">
      <c r="B7249" s="5"/>
      <c r="T7249" s="212"/>
    </row>
    <row r="7250" spans="2:20" ht="12.75">
      <c r="B7250" s="5"/>
      <c r="T7250" s="212"/>
    </row>
    <row r="7251" spans="2:20" ht="12.75">
      <c r="B7251" s="5"/>
      <c r="T7251" s="212"/>
    </row>
    <row r="7252" spans="2:20" ht="12.75">
      <c r="B7252" s="5"/>
      <c r="T7252" s="212"/>
    </row>
    <row r="7253" spans="2:20" ht="12.75">
      <c r="B7253" s="5"/>
      <c r="T7253" s="212"/>
    </row>
    <row r="7254" spans="2:20" ht="12.75">
      <c r="B7254" s="5"/>
      <c r="T7254" s="212"/>
    </row>
    <row r="7255" spans="2:20" ht="12.75">
      <c r="B7255" s="5"/>
      <c r="T7255" s="212"/>
    </row>
    <row r="7256" spans="2:20" ht="12.75">
      <c r="B7256" s="5"/>
      <c r="T7256" s="212"/>
    </row>
    <row r="7257" spans="2:20" ht="12.75">
      <c r="B7257" s="5"/>
      <c r="T7257" s="212"/>
    </row>
    <row r="7258" spans="2:20" ht="12.75">
      <c r="B7258" s="5"/>
      <c r="T7258" s="212"/>
    </row>
    <row r="7259" spans="2:20" ht="12.75">
      <c r="B7259" s="5"/>
      <c r="T7259" s="212"/>
    </row>
    <row r="7260" spans="2:20" ht="12.75">
      <c r="B7260" s="5"/>
      <c r="T7260" s="212"/>
    </row>
    <row r="7261" spans="2:20" ht="12.75">
      <c r="B7261" s="5"/>
      <c r="T7261" s="212"/>
    </row>
    <row r="7262" spans="2:20" ht="12.75">
      <c r="B7262" s="5"/>
      <c r="T7262" s="212"/>
    </row>
    <row r="7263" spans="2:20" ht="12.75">
      <c r="B7263" s="5"/>
      <c r="T7263" s="212"/>
    </row>
    <row r="7264" spans="2:20" ht="12.75">
      <c r="B7264" s="5"/>
      <c r="T7264" s="212"/>
    </row>
    <row r="7265" spans="2:20" ht="12.75">
      <c r="B7265" s="5"/>
      <c r="T7265" s="212"/>
    </row>
    <row r="7266" spans="2:20" ht="12.75">
      <c r="B7266" s="5"/>
      <c r="T7266" s="212"/>
    </row>
    <row r="7267" spans="2:20" ht="12.75">
      <c r="B7267" s="5"/>
      <c r="T7267" s="212"/>
    </row>
    <row r="7268" spans="2:20" ht="12.75">
      <c r="B7268" s="5"/>
      <c r="T7268" s="212"/>
    </row>
    <row r="7269" spans="2:20" ht="12.75">
      <c r="B7269" s="5"/>
      <c r="T7269" s="212"/>
    </row>
    <row r="7270" spans="2:20" ht="12.75">
      <c r="B7270" s="5"/>
      <c r="T7270" s="212"/>
    </row>
    <row r="7271" spans="2:20" ht="12.75">
      <c r="B7271" s="5"/>
      <c r="T7271" s="212"/>
    </row>
    <row r="7272" spans="2:20" ht="12.75">
      <c r="B7272" s="5"/>
      <c r="T7272" s="212"/>
    </row>
    <row r="7273" spans="2:20" ht="12.75">
      <c r="B7273" s="5"/>
      <c r="T7273" s="212"/>
    </row>
    <row r="7274" spans="2:20" ht="12.75">
      <c r="B7274" s="5"/>
      <c r="T7274" s="212"/>
    </row>
    <row r="7275" spans="2:20" ht="12.75">
      <c r="B7275" s="5"/>
      <c r="T7275" s="212"/>
    </row>
    <row r="7276" spans="2:20" ht="12.75">
      <c r="B7276" s="5"/>
      <c r="T7276" s="212"/>
    </row>
    <row r="7277" spans="2:20" ht="12.75">
      <c r="B7277" s="5"/>
      <c r="T7277" s="212"/>
    </row>
    <row r="7278" spans="2:20" ht="12.75">
      <c r="B7278" s="5"/>
      <c r="T7278" s="212"/>
    </row>
    <row r="7279" spans="2:20" ht="12.75">
      <c r="B7279" s="5"/>
      <c r="T7279" s="212"/>
    </row>
    <row r="7280" spans="2:20" ht="12.75">
      <c r="B7280" s="5"/>
      <c r="T7280" s="212"/>
    </row>
    <row r="7281" spans="2:20" ht="12.75">
      <c r="B7281" s="5"/>
      <c r="T7281" s="212"/>
    </row>
    <row r="7282" spans="2:20" ht="12.75">
      <c r="B7282" s="5"/>
      <c r="T7282" s="212"/>
    </row>
    <row r="7283" spans="2:20" ht="12.75">
      <c r="B7283" s="5"/>
      <c r="T7283" s="212"/>
    </row>
    <row r="7284" spans="2:20" ht="12.75">
      <c r="B7284" s="5"/>
      <c r="T7284" s="212"/>
    </row>
    <row r="7285" spans="2:20" ht="12.75">
      <c r="B7285" s="5"/>
      <c r="T7285" s="212"/>
    </row>
    <row r="7286" spans="2:20" ht="12.75">
      <c r="B7286" s="5"/>
      <c r="T7286" s="212"/>
    </row>
    <row r="7287" spans="2:20" ht="12.75">
      <c r="B7287" s="5"/>
      <c r="T7287" s="212"/>
    </row>
    <row r="7288" spans="2:20" ht="12.75">
      <c r="B7288" s="5"/>
      <c r="T7288" s="212"/>
    </row>
    <row r="7289" spans="2:20" ht="12.75">
      <c r="B7289" s="5"/>
      <c r="T7289" s="212"/>
    </row>
    <row r="7290" spans="2:20" ht="12.75">
      <c r="B7290" s="5"/>
      <c r="T7290" s="212"/>
    </row>
    <row r="7291" spans="2:20" ht="12.75">
      <c r="B7291" s="5"/>
      <c r="T7291" s="212"/>
    </row>
    <row r="7292" spans="2:20" ht="12.75">
      <c r="B7292" s="5"/>
      <c r="T7292" s="212"/>
    </row>
    <row r="7293" spans="2:20" ht="12.75">
      <c r="B7293" s="5"/>
      <c r="T7293" s="212"/>
    </row>
    <row r="7294" spans="2:20" ht="12.75">
      <c r="B7294" s="5"/>
      <c r="T7294" s="212"/>
    </row>
    <row r="7295" spans="2:20" ht="12.75">
      <c r="B7295" s="5"/>
      <c r="T7295" s="212"/>
    </row>
    <row r="7296" spans="2:20" ht="12.75">
      <c r="B7296" s="5"/>
      <c r="T7296" s="212"/>
    </row>
    <row r="7297" spans="2:20" ht="12.75">
      <c r="B7297" s="5"/>
      <c r="T7297" s="212"/>
    </row>
    <row r="7298" spans="2:20" ht="12.75">
      <c r="B7298" s="5"/>
      <c r="T7298" s="212"/>
    </row>
    <row r="7299" spans="2:20" ht="12.75">
      <c r="B7299" s="5"/>
      <c r="T7299" s="212"/>
    </row>
    <row r="7300" spans="2:20" ht="12.75">
      <c r="B7300" s="5"/>
      <c r="T7300" s="212"/>
    </row>
    <row r="7301" spans="2:20" ht="12.75">
      <c r="B7301" s="5"/>
      <c r="T7301" s="212"/>
    </row>
    <row r="7302" spans="2:20" ht="12.75">
      <c r="B7302" s="5"/>
      <c r="T7302" s="212"/>
    </row>
    <row r="7303" spans="2:20" ht="12.75">
      <c r="B7303" s="5"/>
      <c r="T7303" s="212"/>
    </row>
    <row r="7304" spans="2:20" ht="12.75">
      <c r="B7304" s="5"/>
      <c r="T7304" s="212"/>
    </row>
    <row r="7305" spans="2:20" ht="12.75">
      <c r="B7305" s="5"/>
      <c r="T7305" s="212"/>
    </row>
    <row r="7306" spans="2:20" ht="12.75">
      <c r="B7306" s="5"/>
      <c r="T7306" s="212"/>
    </row>
    <row r="7307" spans="2:20" ht="12.75">
      <c r="B7307" s="5"/>
      <c r="T7307" s="212"/>
    </row>
    <row r="7308" spans="2:20" ht="12.75">
      <c r="B7308" s="5"/>
      <c r="T7308" s="212"/>
    </row>
    <row r="7309" spans="2:20" ht="12.75">
      <c r="B7309" s="5"/>
      <c r="T7309" s="212"/>
    </row>
    <row r="7310" spans="2:20" ht="12.75">
      <c r="B7310" s="5"/>
      <c r="T7310" s="212"/>
    </row>
    <row r="7311" spans="2:20" ht="12.75">
      <c r="B7311" s="5"/>
      <c r="T7311" s="212"/>
    </row>
    <row r="7312" spans="2:20" ht="12.75">
      <c r="B7312" s="5"/>
      <c r="T7312" s="212"/>
    </row>
    <row r="7313" spans="2:20" ht="12.75">
      <c r="B7313" s="5"/>
      <c r="T7313" s="212"/>
    </row>
    <row r="7314" spans="2:20" ht="12.75">
      <c r="B7314" s="5"/>
      <c r="T7314" s="212"/>
    </row>
    <row r="7315" spans="2:20" ht="12.75">
      <c r="B7315" s="5"/>
      <c r="T7315" s="212"/>
    </row>
    <row r="7316" spans="2:20" ht="12.75">
      <c r="B7316" s="5"/>
      <c r="T7316" s="212"/>
    </row>
    <row r="7317" spans="2:20" ht="12.75">
      <c r="B7317" s="5"/>
      <c r="T7317" s="212"/>
    </row>
    <row r="7318" spans="2:20" ht="12.75">
      <c r="B7318" s="5"/>
      <c r="T7318" s="212"/>
    </row>
    <row r="7319" spans="2:20" ht="12.75">
      <c r="B7319" s="5"/>
      <c r="T7319" s="212"/>
    </row>
    <row r="7320" spans="2:20" ht="12.75">
      <c r="B7320" s="5"/>
      <c r="T7320" s="212"/>
    </row>
    <row r="7321" spans="2:20" ht="12.75">
      <c r="B7321" s="5"/>
      <c r="T7321" s="212"/>
    </row>
    <row r="7322" spans="2:20" ht="12.75">
      <c r="B7322" s="5"/>
      <c r="T7322" s="212"/>
    </row>
    <row r="7323" spans="2:20" ht="12.75">
      <c r="B7323" s="5"/>
      <c r="T7323" s="212"/>
    </row>
    <row r="7324" spans="2:20" ht="12.75">
      <c r="B7324" s="5"/>
      <c r="T7324" s="212"/>
    </row>
    <row r="7325" spans="2:20" ht="12.75">
      <c r="B7325" s="5"/>
      <c r="T7325" s="212"/>
    </row>
    <row r="7326" spans="2:20" ht="12.75">
      <c r="B7326" s="5"/>
      <c r="T7326" s="212"/>
    </row>
    <row r="7327" spans="2:20" ht="12.75">
      <c r="B7327" s="5"/>
      <c r="T7327" s="212"/>
    </row>
    <row r="7328" spans="2:20" ht="12.75">
      <c r="B7328" s="5"/>
      <c r="T7328" s="212"/>
    </row>
    <row r="7329" spans="2:20" ht="12.75">
      <c r="B7329" s="5"/>
      <c r="T7329" s="212"/>
    </row>
    <row r="7330" spans="2:20" ht="12.75">
      <c r="B7330" s="5"/>
      <c r="T7330" s="212"/>
    </row>
    <row r="7331" spans="2:20" ht="12.75">
      <c r="B7331" s="5"/>
      <c r="T7331" s="212"/>
    </row>
    <row r="7332" spans="2:20" ht="12.75">
      <c r="B7332" s="5"/>
      <c r="T7332" s="212"/>
    </row>
    <row r="7333" spans="2:20" ht="12.75">
      <c r="B7333" s="5"/>
      <c r="T7333" s="212"/>
    </row>
    <row r="7334" spans="2:20" ht="12.75">
      <c r="B7334" s="5"/>
      <c r="T7334" s="212"/>
    </row>
    <row r="7335" spans="2:20" ht="12.75">
      <c r="B7335" s="5"/>
      <c r="T7335" s="212"/>
    </row>
    <row r="7336" spans="2:20" ht="12.75">
      <c r="B7336" s="5"/>
      <c r="T7336" s="212"/>
    </row>
    <row r="7337" spans="2:20" ht="12.75">
      <c r="B7337" s="5"/>
      <c r="T7337" s="212"/>
    </row>
    <row r="7338" spans="2:20" ht="12.75">
      <c r="B7338" s="5"/>
      <c r="T7338" s="212"/>
    </row>
    <row r="7339" spans="2:20" ht="12.75">
      <c r="B7339" s="5"/>
      <c r="T7339" s="212"/>
    </row>
    <row r="7340" spans="2:20" ht="12.75">
      <c r="B7340" s="5"/>
      <c r="T7340" s="212"/>
    </row>
    <row r="7341" spans="2:20" ht="12.75">
      <c r="B7341" s="5"/>
      <c r="T7341" s="212"/>
    </row>
    <row r="7342" spans="2:20" ht="12.75">
      <c r="B7342" s="5"/>
      <c r="T7342" s="212"/>
    </row>
    <row r="7343" spans="2:20" ht="12.75">
      <c r="B7343" s="5"/>
      <c r="T7343" s="212"/>
    </row>
    <row r="7344" spans="2:20" ht="12.75">
      <c r="B7344" s="5"/>
      <c r="T7344" s="212"/>
    </row>
    <row r="7345" spans="2:20" ht="12.75">
      <c r="B7345" s="5"/>
      <c r="T7345" s="212"/>
    </row>
    <row r="7346" spans="2:20" ht="12.75">
      <c r="B7346" s="5"/>
      <c r="T7346" s="212"/>
    </row>
    <row r="7347" spans="2:20" ht="12.75">
      <c r="B7347" s="5"/>
      <c r="T7347" s="212"/>
    </row>
    <row r="7348" spans="2:20" ht="12.75">
      <c r="B7348" s="5"/>
      <c r="T7348" s="212"/>
    </row>
    <row r="7349" spans="2:20" ht="12.75">
      <c r="B7349" s="5"/>
      <c r="T7349" s="212"/>
    </row>
    <row r="7350" spans="2:20" ht="12.75">
      <c r="B7350" s="5"/>
      <c r="T7350" s="212"/>
    </row>
    <row r="7351" spans="2:20" ht="12.75">
      <c r="B7351" s="5"/>
      <c r="T7351" s="212"/>
    </row>
    <row r="7352" spans="2:20" ht="12.75">
      <c r="B7352" s="5"/>
      <c r="T7352" s="212"/>
    </row>
    <row r="7353" spans="2:20" ht="12.75">
      <c r="B7353" s="5"/>
      <c r="T7353" s="212"/>
    </row>
    <row r="7354" spans="2:20" ht="12.75">
      <c r="B7354" s="5"/>
      <c r="T7354" s="212"/>
    </row>
    <row r="7355" spans="2:20" ht="12.75">
      <c r="B7355" s="5"/>
      <c r="T7355" s="212"/>
    </row>
    <row r="7356" spans="2:20" ht="12.75">
      <c r="B7356" s="5"/>
      <c r="T7356" s="212"/>
    </row>
    <row r="7357" spans="2:20" ht="12.75">
      <c r="B7357" s="5"/>
      <c r="T7357" s="212"/>
    </row>
    <row r="7358" spans="2:20" ht="12.75">
      <c r="B7358" s="5"/>
      <c r="T7358" s="212"/>
    </row>
    <row r="7359" spans="2:20" ht="12.75">
      <c r="B7359" s="5"/>
      <c r="T7359" s="212"/>
    </row>
    <row r="7360" spans="2:20" ht="12.75">
      <c r="B7360" s="5"/>
      <c r="T7360" s="212"/>
    </row>
    <row r="7361" spans="2:20" ht="12.75">
      <c r="B7361" s="5"/>
      <c r="T7361" s="212"/>
    </row>
    <row r="7362" spans="2:20" ht="12.75">
      <c r="B7362" s="5"/>
      <c r="T7362" s="212"/>
    </row>
    <row r="7363" spans="2:20" ht="12.75">
      <c r="B7363" s="5"/>
      <c r="T7363" s="212"/>
    </row>
    <row r="7364" spans="2:20" ht="12.75">
      <c r="B7364" s="5"/>
      <c r="T7364" s="212"/>
    </row>
    <row r="7365" spans="2:20" ht="12.75">
      <c r="B7365" s="5"/>
      <c r="T7365" s="212"/>
    </row>
    <row r="7366" spans="2:20" ht="12.75">
      <c r="B7366" s="5"/>
      <c r="T7366" s="212"/>
    </row>
    <row r="7367" spans="2:20" ht="12.75">
      <c r="B7367" s="5"/>
      <c r="T7367" s="212"/>
    </row>
    <row r="7368" spans="2:20" ht="12.75">
      <c r="B7368" s="5"/>
      <c r="T7368" s="212"/>
    </row>
    <row r="7369" spans="2:20" ht="12.75">
      <c r="B7369" s="5"/>
      <c r="T7369" s="212"/>
    </row>
    <row r="7370" spans="2:20" ht="12.75">
      <c r="B7370" s="5"/>
      <c r="T7370" s="212"/>
    </row>
    <row r="7371" spans="2:20" ht="12.75">
      <c r="B7371" s="5"/>
      <c r="T7371" s="212"/>
    </row>
    <row r="7372" spans="2:20" ht="12.75">
      <c r="B7372" s="5"/>
      <c r="T7372" s="212"/>
    </row>
    <row r="7373" spans="2:20" ht="12.75">
      <c r="B7373" s="5"/>
      <c r="T7373" s="212"/>
    </row>
    <row r="7374" spans="2:20" ht="12.75">
      <c r="B7374" s="5"/>
      <c r="T7374" s="212"/>
    </row>
    <row r="7375" spans="2:20" ht="12.75">
      <c r="B7375" s="5"/>
      <c r="T7375" s="212"/>
    </row>
    <row r="7376" spans="2:20" ht="12.75">
      <c r="B7376" s="5"/>
      <c r="T7376" s="212"/>
    </row>
    <row r="7377" spans="2:20" ht="12.75">
      <c r="B7377" s="5"/>
      <c r="T7377" s="212"/>
    </row>
    <row r="7378" spans="2:20" ht="12.75">
      <c r="B7378" s="5"/>
      <c r="T7378" s="212"/>
    </row>
    <row r="7379" spans="2:20" ht="12.75">
      <c r="B7379" s="5"/>
      <c r="T7379" s="212"/>
    </row>
    <row r="7380" spans="2:20" ht="12.75">
      <c r="B7380" s="5"/>
      <c r="T7380" s="212"/>
    </row>
    <row r="7381" spans="2:20" ht="12.75">
      <c r="B7381" s="5"/>
      <c r="T7381" s="212"/>
    </row>
    <row r="7382" spans="2:20" ht="12.75">
      <c r="B7382" s="5"/>
      <c r="T7382" s="212"/>
    </row>
    <row r="7383" spans="2:20" ht="12.75">
      <c r="B7383" s="5"/>
      <c r="T7383" s="212"/>
    </row>
    <row r="7384" spans="2:20" ht="12.75">
      <c r="B7384" s="5"/>
      <c r="T7384" s="212"/>
    </row>
    <row r="7385" spans="2:20" ht="12.75">
      <c r="B7385" s="5"/>
      <c r="T7385" s="212"/>
    </row>
    <row r="7386" spans="2:20" ht="12.75">
      <c r="B7386" s="5"/>
      <c r="T7386" s="212"/>
    </row>
    <row r="7387" spans="2:20" ht="12.75">
      <c r="B7387" s="5"/>
      <c r="T7387" s="212"/>
    </row>
    <row r="7388" spans="2:20" ht="12.75">
      <c r="B7388" s="5"/>
      <c r="T7388" s="212"/>
    </row>
    <row r="7389" spans="2:20" ht="12.75">
      <c r="B7389" s="5"/>
      <c r="T7389" s="212"/>
    </row>
    <row r="7390" spans="2:20" ht="12.75">
      <c r="B7390" s="5"/>
      <c r="T7390" s="212"/>
    </row>
    <row r="7391" spans="2:20" ht="12.75">
      <c r="B7391" s="5"/>
      <c r="T7391" s="212"/>
    </row>
    <row r="7392" spans="2:20" ht="12.75">
      <c r="B7392" s="5"/>
      <c r="T7392" s="212"/>
    </row>
    <row r="7393" spans="2:20" ht="12.75">
      <c r="B7393" s="5"/>
      <c r="T7393" s="212"/>
    </row>
    <row r="7394" spans="2:20" ht="12.75">
      <c r="B7394" s="5"/>
      <c r="T7394" s="212"/>
    </row>
    <row r="7395" spans="2:20" ht="12.75">
      <c r="B7395" s="5"/>
      <c r="T7395" s="212"/>
    </row>
    <row r="7396" spans="2:20" ht="12.75">
      <c r="B7396" s="5"/>
      <c r="T7396" s="212"/>
    </row>
    <row r="7397" spans="2:20" ht="12.75">
      <c r="B7397" s="5"/>
      <c r="T7397" s="212"/>
    </row>
    <row r="7398" spans="2:20" ht="12.75">
      <c r="B7398" s="5"/>
      <c r="T7398" s="212"/>
    </row>
    <row r="7399" spans="2:20" ht="12.75">
      <c r="B7399" s="5"/>
      <c r="T7399" s="212"/>
    </row>
    <row r="7400" spans="2:20" ht="12.75">
      <c r="B7400" s="5"/>
      <c r="T7400" s="212"/>
    </row>
    <row r="7401" spans="2:20" ht="12.75">
      <c r="B7401" s="5"/>
      <c r="T7401" s="212"/>
    </row>
    <row r="7402" spans="2:20" ht="12.75">
      <c r="B7402" s="5"/>
      <c r="T7402" s="212"/>
    </row>
    <row r="7403" spans="2:20" ht="12.75">
      <c r="B7403" s="5"/>
      <c r="T7403" s="212"/>
    </row>
    <row r="7404" spans="2:20" ht="12.75">
      <c r="B7404" s="5"/>
      <c r="T7404" s="212"/>
    </row>
    <row r="7405" spans="2:20" ht="12.75">
      <c r="B7405" s="5"/>
      <c r="T7405" s="212"/>
    </row>
    <row r="7406" spans="2:20" ht="12.75">
      <c r="B7406" s="5"/>
      <c r="T7406" s="212"/>
    </row>
    <row r="7407" spans="2:20" ht="12.75">
      <c r="B7407" s="5"/>
      <c r="T7407" s="212"/>
    </row>
    <row r="7408" spans="2:20" ht="12.75">
      <c r="B7408" s="5"/>
      <c r="T7408" s="212"/>
    </row>
    <row r="7409" spans="2:20" ht="12.75">
      <c r="B7409" s="5"/>
      <c r="T7409" s="212"/>
    </row>
    <row r="7410" spans="2:20" ht="12.75">
      <c r="B7410" s="5"/>
      <c r="T7410" s="212"/>
    </row>
    <row r="7411" spans="2:20" ht="12.75">
      <c r="B7411" s="5"/>
      <c r="T7411" s="212"/>
    </row>
    <row r="7412" spans="2:20" ht="12.75">
      <c r="B7412" s="5"/>
      <c r="T7412" s="212"/>
    </row>
    <row r="7413" spans="2:20" ht="12.75">
      <c r="B7413" s="5"/>
      <c r="T7413" s="212"/>
    </row>
    <row r="7414" spans="2:20" ht="12.75">
      <c r="B7414" s="5"/>
      <c r="T7414" s="212"/>
    </row>
    <row r="7415" spans="2:20" ht="12.75">
      <c r="B7415" s="5"/>
      <c r="T7415" s="212"/>
    </row>
    <row r="7416" spans="2:20" ht="12.75">
      <c r="B7416" s="5"/>
      <c r="T7416" s="212"/>
    </row>
    <row r="7417" spans="2:20" ht="12.75">
      <c r="B7417" s="5"/>
      <c r="T7417" s="212"/>
    </row>
    <row r="7418" spans="2:20" ht="12.75">
      <c r="B7418" s="5"/>
      <c r="T7418" s="212"/>
    </row>
    <row r="7419" spans="2:20" ht="12.75">
      <c r="B7419" s="5"/>
      <c r="T7419" s="212"/>
    </row>
    <row r="7420" spans="2:20" ht="12.75">
      <c r="B7420" s="5"/>
      <c r="T7420" s="212"/>
    </row>
    <row r="7421" spans="2:20" ht="12.75">
      <c r="B7421" s="5"/>
      <c r="T7421" s="212"/>
    </row>
    <row r="7422" spans="2:20" ht="12.75">
      <c r="B7422" s="5"/>
      <c r="T7422" s="212"/>
    </row>
    <row r="7423" spans="2:20" ht="12.75">
      <c r="B7423" s="5"/>
      <c r="T7423" s="212"/>
    </row>
    <row r="7424" spans="2:20" ht="12.75">
      <c r="B7424" s="5"/>
      <c r="T7424" s="212"/>
    </row>
    <row r="7425" spans="2:20" ht="12.75">
      <c r="B7425" s="5"/>
      <c r="T7425" s="212"/>
    </row>
    <row r="7426" spans="2:20" ht="12.75">
      <c r="B7426" s="5"/>
      <c r="T7426" s="212"/>
    </row>
    <row r="7427" spans="2:20" ht="12.75">
      <c r="B7427" s="5"/>
      <c r="T7427" s="212"/>
    </row>
    <row r="7428" spans="2:20" ht="12.75">
      <c r="B7428" s="5"/>
      <c r="T7428" s="212"/>
    </row>
    <row r="7429" spans="2:20" ht="12.75">
      <c r="B7429" s="5"/>
      <c r="T7429" s="212"/>
    </row>
    <row r="7430" spans="2:20" ht="12.75">
      <c r="B7430" s="5"/>
      <c r="T7430" s="212"/>
    </row>
    <row r="7431" spans="2:20" ht="12.75">
      <c r="B7431" s="5"/>
      <c r="T7431" s="212"/>
    </row>
    <row r="7432" spans="2:20" ht="12.75">
      <c r="B7432" s="5"/>
      <c r="T7432" s="212"/>
    </row>
    <row r="7433" spans="2:20" ht="12.75">
      <c r="B7433" s="5"/>
      <c r="T7433" s="212"/>
    </row>
    <row r="7434" spans="2:20" ht="12.75">
      <c r="B7434" s="5"/>
      <c r="T7434" s="212"/>
    </row>
    <row r="7435" spans="2:20" ht="12.75">
      <c r="B7435" s="5"/>
      <c r="T7435" s="212"/>
    </row>
    <row r="7436" spans="2:20" ht="12.75">
      <c r="B7436" s="5"/>
      <c r="T7436" s="212"/>
    </row>
    <row r="7437" spans="2:20" ht="12.75">
      <c r="B7437" s="5"/>
      <c r="T7437" s="212"/>
    </row>
    <row r="7438" spans="2:20" ht="12.75">
      <c r="B7438" s="5"/>
      <c r="T7438" s="212"/>
    </row>
    <row r="7439" spans="2:20" ht="12.75">
      <c r="B7439" s="5"/>
      <c r="T7439" s="212"/>
    </row>
    <row r="7440" spans="2:20" ht="12.75">
      <c r="B7440" s="5"/>
      <c r="T7440" s="212"/>
    </row>
    <row r="7441" spans="2:20" ht="12.75">
      <c r="B7441" s="5"/>
      <c r="T7441" s="212"/>
    </row>
    <row r="7442" spans="2:20" ht="12.75">
      <c r="B7442" s="5"/>
      <c r="T7442" s="212"/>
    </row>
    <row r="7443" spans="2:20" ht="12.75">
      <c r="B7443" s="5"/>
      <c r="T7443" s="212"/>
    </row>
    <row r="7444" spans="2:20" ht="12.75">
      <c r="B7444" s="5"/>
      <c r="T7444" s="212"/>
    </row>
    <row r="7445" spans="2:20" ht="12.75">
      <c r="B7445" s="5"/>
      <c r="T7445" s="212"/>
    </row>
    <row r="7446" spans="2:20" ht="12.75">
      <c r="B7446" s="5"/>
      <c r="T7446" s="212"/>
    </row>
    <row r="7447" spans="2:20" ht="12.75">
      <c r="B7447" s="5"/>
      <c r="T7447" s="212"/>
    </row>
    <row r="7448" spans="2:20" ht="12.75">
      <c r="B7448" s="5"/>
      <c r="T7448" s="212"/>
    </row>
    <row r="7449" spans="2:20" ht="12.75">
      <c r="B7449" s="5"/>
      <c r="T7449" s="212"/>
    </row>
    <row r="7450" spans="2:20" ht="12.75">
      <c r="B7450" s="5"/>
      <c r="T7450" s="212"/>
    </row>
    <row r="7451" spans="2:20" ht="12.75">
      <c r="B7451" s="5"/>
      <c r="T7451" s="212"/>
    </row>
    <row r="7452" spans="2:20" ht="12.75">
      <c r="B7452" s="5"/>
      <c r="T7452" s="212"/>
    </row>
    <row r="7453" spans="2:20" ht="12.75">
      <c r="B7453" s="5"/>
      <c r="T7453" s="212"/>
    </row>
    <row r="7454" spans="2:20" ht="12.75">
      <c r="B7454" s="5"/>
      <c r="T7454" s="212"/>
    </row>
    <row r="7455" spans="2:20" ht="12.75">
      <c r="B7455" s="5"/>
      <c r="T7455" s="212"/>
    </row>
    <row r="7456" spans="2:20" ht="12.75">
      <c r="B7456" s="5"/>
      <c r="T7456" s="212"/>
    </row>
    <row r="7457" spans="2:20" ht="12.75">
      <c r="B7457" s="5"/>
      <c r="T7457" s="212"/>
    </row>
    <row r="7458" spans="2:20" ht="12.75">
      <c r="B7458" s="5"/>
      <c r="T7458" s="212"/>
    </row>
    <row r="7459" spans="2:20" ht="12.75">
      <c r="B7459" s="5"/>
      <c r="T7459" s="212"/>
    </row>
    <row r="7460" spans="2:20" ht="12.75">
      <c r="B7460" s="5"/>
      <c r="T7460" s="212"/>
    </row>
    <row r="7461" spans="2:20" ht="12.75">
      <c r="B7461" s="5"/>
      <c r="T7461" s="212"/>
    </row>
    <row r="7462" spans="2:20" ht="12.75">
      <c r="B7462" s="5"/>
      <c r="T7462" s="212"/>
    </row>
    <row r="7463" spans="2:20" ht="12.75">
      <c r="B7463" s="5"/>
      <c r="T7463" s="212"/>
    </row>
    <row r="7464" spans="2:20" ht="12.75">
      <c r="B7464" s="5"/>
      <c r="T7464" s="212"/>
    </row>
    <row r="7465" spans="2:20" ht="12.75">
      <c r="B7465" s="5"/>
      <c r="T7465" s="212"/>
    </row>
    <row r="7466" spans="2:20" ht="12.75">
      <c r="B7466" s="5"/>
      <c r="T7466" s="212"/>
    </row>
    <row r="7467" spans="2:20" ht="12.75">
      <c r="B7467" s="5"/>
      <c r="T7467" s="212"/>
    </row>
    <row r="7468" spans="2:20" ht="12.75">
      <c r="B7468" s="5"/>
      <c r="T7468" s="212"/>
    </row>
    <row r="7469" spans="2:20" ht="12.75">
      <c r="B7469" s="5"/>
      <c r="T7469" s="212"/>
    </row>
    <row r="7470" spans="2:20" ht="12.75">
      <c r="B7470" s="5"/>
      <c r="T7470" s="212"/>
    </row>
    <row r="7471" spans="2:20" ht="12.75">
      <c r="B7471" s="5"/>
      <c r="T7471" s="212"/>
    </row>
    <row r="7472" spans="2:20" ht="12.75">
      <c r="B7472" s="5"/>
      <c r="T7472" s="212"/>
    </row>
    <row r="7473" spans="2:20" ht="12.75">
      <c r="B7473" s="5"/>
      <c r="T7473" s="212"/>
    </row>
    <row r="7474" spans="2:20" ht="12.75">
      <c r="B7474" s="5"/>
      <c r="T7474" s="212"/>
    </row>
    <row r="7475" spans="2:20" ht="12.75">
      <c r="B7475" s="5"/>
      <c r="T7475" s="212"/>
    </row>
    <row r="7476" spans="2:20" ht="12.75">
      <c r="B7476" s="5"/>
      <c r="T7476" s="212"/>
    </row>
    <row r="7477" spans="2:20" ht="12.75">
      <c r="B7477" s="5"/>
      <c r="T7477" s="212"/>
    </row>
    <row r="7478" spans="2:20" ht="12.75">
      <c r="B7478" s="5"/>
      <c r="T7478" s="212"/>
    </row>
    <row r="7479" spans="2:20" ht="12.75">
      <c r="B7479" s="5"/>
      <c r="T7479" s="212"/>
    </row>
    <row r="7480" spans="2:20" ht="12.75">
      <c r="B7480" s="5"/>
      <c r="T7480" s="212"/>
    </row>
    <row r="7481" spans="2:20" ht="12.75">
      <c r="B7481" s="5"/>
      <c r="T7481" s="212"/>
    </row>
    <row r="7482" spans="2:20" ht="12.75">
      <c r="B7482" s="5"/>
      <c r="T7482" s="212"/>
    </row>
    <row r="7483" spans="2:20" ht="12.75">
      <c r="B7483" s="5"/>
      <c r="T7483" s="212"/>
    </row>
    <row r="7484" spans="2:20" ht="12.75">
      <c r="B7484" s="5"/>
      <c r="T7484" s="212"/>
    </row>
    <row r="7485" spans="2:20" ht="12.75">
      <c r="B7485" s="5"/>
      <c r="T7485" s="212"/>
    </row>
    <row r="7486" spans="2:20" ht="12.75">
      <c r="B7486" s="5"/>
      <c r="T7486" s="212"/>
    </row>
    <row r="7487" spans="2:20" ht="12.75">
      <c r="B7487" s="5"/>
      <c r="T7487" s="212"/>
    </row>
    <row r="7488" spans="2:20" ht="12.75">
      <c r="B7488" s="5"/>
      <c r="T7488" s="212"/>
    </row>
    <row r="7489" spans="2:20" ht="12.75">
      <c r="B7489" s="5"/>
      <c r="T7489" s="212"/>
    </row>
    <row r="7490" spans="2:20" ht="12.75">
      <c r="B7490" s="5"/>
      <c r="T7490" s="212"/>
    </row>
    <row r="7491" spans="2:20" ht="12.75">
      <c r="B7491" s="5"/>
      <c r="T7491" s="212"/>
    </row>
    <row r="7492" spans="2:20" ht="12.75">
      <c r="B7492" s="5"/>
      <c r="T7492" s="212"/>
    </row>
    <row r="7493" spans="2:20" ht="12.75">
      <c r="B7493" s="5"/>
      <c r="T7493" s="212"/>
    </row>
    <row r="7494" spans="2:20" ht="12.75">
      <c r="B7494" s="5"/>
      <c r="T7494" s="212"/>
    </row>
    <row r="7495" spans="2:20" ht="12.75">
      <c r="B7495" s="5"/>
      <c r="T7495" s="212"/>
    </row>
    <row r="7496" spans="2:20" ht="12.75">
      <c r="B7496" s="5"/>
      <c r="T7496" s="212"/>
    </row>
    <row r="7497" spans="2:20" ht="12.75">
      <c r="B7497" s="5"/>
      <c r="T7497" s="212"/>
    </row>
    <row r="7498" spans="2:20" ht="12.75">
      <c r="B7498" s="5"/>
      <c r="T7498" s="212"/>
    </row>
    <row r="7499" spans="2:20" ht="12.75">
      <c r="B7499" s="5"/>
      <c r="T7499" s="212"/>
    </row>
    <row r="7500" spans="2:20" ht="12.75">
      <c r="B7500" s="5"/>
      <c r="T7500" s="212"/>
    </row>
    <row r="7501" spans="2:20" ht="12.75">
      <c r="B7501" s="5"/>
      <c r="T7501" s="212"/>
    </row>
    <row r="7502" spans="2:20" ht="12.75">
      <c r="B7502" s="5"/>
      <c r="T7502" s="212"/>
    </row>
    <row r="7503" spans="2:20" ht="12.75">
      <c r="B7503" s="5"/>
      <c r="T7503" s="212"/>
    </row>
    <row r="7504" spans="2:20" ht="12.75">
      <c r="B7504" s="5"/>
      <c r="T7504" s="212"/>
    </row>
    <row r="7505" spans="2:20" ht="12.75">
      <c r="B7505" s="5"/>
      <c r="T7505" s="212"/>
    </row>
    <row r="7506" spans="2:20" ht="12.75">
      <c r="B7506" s="5"/>
      <c r="T7506" s="212"/>
    </row>
    <row r="7507" spans="2:20" ht="12.75">
      <c r="B7507" s="5"/>
      <c r="T7507" s="212"/>
    </row>
    <row r="7508" spans="2:20" ht="12.75">
      <c r="B7508" s="5"/>
      <c r="T7508" s="212"/>
    </row>
    <row r="7509" spans="2:20" ht="12.75">
      <c r="B7509" s="5"/>
      <c r="T7509" s="212"/>
    </row>
    <row r="7510" spans="2:20" ht="12.75">
      <c r="B7510" s="5"/>
      <c r="T7510" s="212"/>
    </row>
    <row r="7511" spans="2:20" ht="12.75">
      <c r="B7511" s="5"/>
      <c r="T7511" s="212"/>
    </row>
    <row r="7512" spans="2:20" ht="12.75">
      <c r="B7512" s="5"/>
      <c r="T7512" s="212"/>
    </row>
    <row r="7513" spans="2:20" ht="12.75">
      <c r="B7513" s="5"/>
      <c r="T7513" s="212"/>
    </row>
    <row r="7514" spans="2:20" ht="12.75">
      <c r="B7514" s="5"/>
      <c r="T7514" s="212"/>
    </row>
    <row r="7515" spans="2:20" ht="12.75">
      <c r="B7515" s="5"/>
      <c r="T7515" s="212"/>
    </row>
    <row r="7516" spans="2:20" ht="12.75">
      <c r="B7516" s="5"/>
      <c r="T7516" s="212"/>
    </row>
    <row r="7517" spans="2:20" ht="12.75">
      <c r="B7517" s="5"/>
      <c r="T7517" s="212"/>
    </row>
    <row r="7518" spans="2:20" ht="12.75">
      <c r="B7518" s="5"/>
      <c r="T7518" s="212"/>
    </row>
    <row r="7519" spans="2:20" ht="12.75">
      <c r="B7519" s="5"/>
      <c r="T7519" s="212"/>
    </row>
    <row r="7520" spans="2:20" ht="12.75">
      <c r="B7520" s="5"/>
      <c r="T7520" s="212"/>
    </row>
    <row r="7521" spans="2:20" ht="12.75">
      <c r="B7521" s="5"/>
      <c r="T7521" s="212"/>
    </row>
    <row r="7522" spans="2:20" ht="12.75">
      <c r="B7522" s="5"/>
      <c r="T7522" s="212"/>
    </row>
    <row r="7523" spans="2:20" ht="12.75">
      <c r="B7523" s="5"/>
      <c r="T7523" s="212"/>
    </row>
    <row r="7524" spans="2:20" ht="12.75">
      <c r="B7524" s="5"/>
      <c r="T7524" s="212"/>
    </row>
    <row r="7525" spans="2:20" ht="12.75">
      <c r="B7525" s="5"/>
      <c r="T7525" s="212"/>
    </row>
    <row r="7526" spans="2:20" ht="12.75">
      <c r="B7526" s="5"/>
      <c r="T7526" s="212"/>
    </row>
    <row r="7527" spans="2:20" ht="12.75">
      <c r="B7527" s="5"/>
      <c r="T7527" s="212"/>
    </row>
    <row r="7528" spans="2:20" ht="12.75">
      <c r="B7528" s="5"/>
      <c r="T7528" s="212"/>
    </row>
    <row r="7529" spans="2:20" ht="12.75">
      <c r="B7529" s="5"/>
      <c r="T7529" s="212"/>
    </row>
    <row r="7530" spans="2:20" ht="12.75">
      <c r="B7530" s="5"/>
      <c r="T7530" s="212"/>
    </row>
    <row r="7531" spans="2:20" ht="12.75">
      <c r="B7531" s="5"/>
      <c r="T7531" s="212"/>
    </row>
    <row r="7532" spans="2:20" ht="12.75">
      <c r="B7532" s="5"/>
      <c r="T7532" s="212"/>
    </row>
    <row r="7533" spans="2:20" ht="12.75">
      <c r="B7533" s="5"/>
      <c r="T7533" s="212"/>
    </row>
    <row r="7534" spans="2:20" ht="12.75">
      <c r="B7534" s="5"/>
      <c r="T7534" s="212"/>
    </row>
    <row r="7535" spans="2:20" ht="12.75">
      <c r="B7535" s="5"/>
      <c r="T7535" s="212"/>
    </row>
    <row r="7536" spans="2:20" ht="12.75">
      <c r="B7536" s="5"/>
      <c r="T7536" s="212"/>
    </row>
    <row r="7537" spans="2:20" ht="12.75">
      <c r="B7537" s="5"/>
      <c r="T7537" s="212"/>
    </row>
    <row r="7538" spans="2:20" ht="12.75">
      <c r="B7538" s="5"/>
      <c r="T7538" s="212"/>
    </row>
    <row r="7539" spans="2:20" ht="12.75">
      <c r="B7539" s="5"/>
      <c r="T7539" s="212"/>
    </row>
    <row r="7540" spans="2:20" ht="12.75">
      <c r="B7540" s="5"/>
      <c r="T7540" s="212"/>
    </row>
    <row r="7541" spans="2:20" ht="12.75">
      <c r="B7541" s="5"/>
      <c r="T7541" s="212"/>
    </row>
    <row r="7542" spans="2:20" ht="12.75">
      <c r="B7542" s="5"/>
      <c r="T7542" s="212"/>
    </row>
    <row r="7543" spans="2:20" ht="12.75">
      <c r="B7543" s="5"/>
      <c r="T7543" s="212"/>
    </row>
    <row r="7544" spans="2:20" ht="12.75">
      <c r="B7544" s="5"/>
      <c r="T7544" s="212"/>
    </row>
    <row r="7545" spans="2:20" ht="12.75">
      <c r="B7545" s="5"/>
      <c r="T7545" s="212"/>
    </row>
    <row r="7546" spans="2:20" ht="12.75">
      <c r="B7546" s="5"/>
      <c r="T7546" s="212"/>
    </row>
    <row r="7547" spans="2:20" ht="12.75">
      <c r="B7547" s="5"/>
      <c r="T7547" s="212"/>
    </row>
    <row r="7548" spans="2:20" ht="12.75">
      <c r="B7548" s="5"/>
      <c r="T7548" s="212"/>
    </row>
    <row r="7549" spans="2:20" ht="12.75">
      <c r="B7549" s="5"/>
      <c r="T7549" s="212"/>
    </row>
    <row r="7550" spans="2:20" ht="12.75">
      <c r="B7550" s="5"/>
      <c r="T7550" s="212"/>
    </row>
    <row r="7551" spans="2:20" ht="12.75">
      <c r="B7551" s="5"/>
      <c r="T7551" s="212"/>
    </row>
    <row r="7552" spans="2:20" ht="12.75">
      <c r="B7552" s="5"/>
      <c r="T7552" s="212"/>
    </row>
    <row r="7553" spans="2:20" ht="12.75">
      <c r="B7553" s="5"/>
      <c r="T7553" s="212"/>
    </row>
    <row r="7554" spans="2:20" ht="12.75">
      <c r="B7554" s="5"/>
      <c r="T7554" s="212"/>
    </row>
    <row r="7555" spans="2:20" ht="12.75">
      <c r="B7555" s="5"/>
      <c r="T7555" s="212"/>
    </row>
    <row r="7556" spans="2:20" ht="12.75">
      <c r="B7556" s="5"/>
      <c r="T7556" s="212"/>
    </row>
    <row r="7557" spans="2:20" ht="12.75">
      <c r="B7557" s="5"/>
      <c r="T7557" s="212"/>
    </row>
    <row r="7558" spans="2:20" ht="12.75">
      <c r="B7558" s="5"/>
      <c r="T7558" s="212"/>
    </row>
    <row r="7559" spans="2:20" ht="12.75">
      <c r="B7559" s="5"/>
      <c r="T7559" s="212"/>
    </row>
    <row r="7560" spans="2:20" ht="12.75">
      <c r="B7560" s="5"/>
      <c r="T7560" s="212"/>
    </row>
    <row r="7561" spans="2:20" ht="12.75">
      <c r="B7561" s="5"/>
      <c r="T7561" s="212"/>
    </row>
    <row r="7562" spans="2:20" ht="12.75">
      <c r="B7562" s="5"/>
      <c r="T7562" s="212"/>
    </row>
    <row r="7563" spans="2:20" ht="12.75">
      <c r="B7563" s="5"/>
      <c r="T7563" s="212"/>
    </row>
    <row r="7564" spans="2:20" ht="12.75">
      <c r="B7564" s="5"/>
      <c r="T7564" s="212"/>
    </row>
    <row r="7565" spans="2:20" ht="12.75">
      <c r="B7565" s="5"/>
      <c r="T7565" s="212"/>
    </row>
    <row r="7566" spans="2:20" ht="12.75">
      <c r="B7566" s="5"/>
      <c r="T7566" s="212"/>
    </row>
    <row r="7567" spans="2:20" ht="12.75">
      <c r="B7567" s="5"/>
      <c r="T7567" s="212"/>
    </row>
    <row r="7568" spans="2:20" ht="12.75">
      <c r="B7568" s="5"/>
      <c r="T7568" s="212"/>
    </row>
    <row r="7569" spans="2:20" ht="12.75">
      <c r="B7569" s="5"/>
      <c r="T7569" s="212"/>
    </row>
    <row r="7570" spans="2:20" ht="12.75">
      <c r="B7570" s="5"/>
      <c r="T7570" s="212"/>
    </row>
    <row r="7571" spans="2:20" ht="12.75">
      <c r="B7571" s="5"/>
      <c r="T7571" s="212"/>
    </row>
    <row r="7572" spans="2:20" ht="12.75">
      <c r="B7572" s="5"/>
      <c r="T7572" s="212"/>
    </row>
    <row r="7573" spans="2:20" ht="12.75">
      <c r="B7573" s="5"/>
      <c r="T7573" s="212"/>
    </row>
    <row r="7574" spans="2:20" ht="12.75">
      <c r="B7574" s="5"/>
      <c r="T7574" s="212"/>
    </row>
    <row r="7575" spans="2:20" ht="12.75">
      <c r="B7575" s="5"/>
      <c r="T7575" s="212"/>
    </row>
    <row r="7576" spans="2:20" ht="12.75">
      <c r="B7576" s="5"/>
      <c r="T7576" s="212"/>
    </row>
    <row r="7577" spans="2:20" ht="12.75">
      <c r="B7577" s="5"/>
      <c r="T7577" s="212"/>
    </row>
    <row r="7578" spans="2:20" ht="12.75">
      <c r="B7578" s="5"/>
      <c r="T7578" s="212"/>
    </row>
    <row r="7579" spans="2:20" ht="12.75">
      <c r="B7579" s="5"/>
      <c r="T7579" s="212"/>
    </row>
    <row r="7580" spans="2:20" ht="12.75">
      <c r="B7580" s="5"/>
      <c r="T7580" s="212"/>
    </row>
    <row r="7581" spans="2:20" ht="12.75">
      <c r="B7581" s="5"/>
      <c r="T7581" s="212"/>
    </row>
    <row r="7582" spans="2:20" ht="12.75">
      <c r="B7582" s="5"/>
      <c r="T7582" s="212"/>
    </row>
    <row r="7583" spans="2:20" ht="12.75">
      <c r="B7583" s="5"/>
      <c r="T7583" s="212"/>
    </row>
    <row r="7584" spans="2:20" ht="12.75">
      <c r="B7584" s="5"/>
      <c r="T7584" s="212"/>
    </row>
    <row r="7585" spans="2:20" ht="12.75">
      <c r="B7585" s="5"/>
      <c r="T7585" s="212"/>
    </row>
    <row r="7586" spans="2:20" ht="12.75">
      <c r="B7586" s="5"/>
      <c r="T7586" s="212"/>
    </row>
    <row r="7587" spans="2:20" ht="12.75">
      <c r="B7587" s="5"/>
      <c r="T7587" s="212"/>
    </row>
    <row r="7588" spans="2:20" ht="12.75">
      <c r="B7588" s="5"/>
      <c r="T7588" s="212"/>
    </row>
    <row r="7589" spans="2:20" ht="12.75">
      <c r="B7589" s="5"/>
      <c r="T7589" s="212"/>
    </row>
    <row r="7590" spans="2:20" ht="12.75">
      <c r="B7590" s="5"/>
      <c r="T7590" s="212"/>
    </row>
    <row r="7591" spans="2:20" ht="12.75">
      <c r="B7591" s="5"/>
      <c r="T7591" s="212"/>
    </row>
    <row r="7592" spans="2:20" ht="12.75">
      <c r="B7592" s="5"/>
      <c r="T7592" s="212"/>
    </row>
    <row r="7593" spans="2:20" ht="12.75">
      <c r="B7593" s="5"/>
      <c r="T7593" s="212"/>
    </row>
    <row r="7594" spans="2:20" ht="12.75">
      <c r="B7594" s="5"/>
      <c r="T7594" s="212"/>
    </row>
    <row r="7595" spans="2:20" ht="12.75">
      <c r="B7595" s="5"/>
      <c r="T7595" s="212"/>
    </row>
    <row r="7596" spans="2:20" ht="12.75">
      <c r="B7596" s="5"/>
      <c r="T7596" s="212"/>
    </row>
    <row r="7597" spans="2:20" ht="12.75">
      <c r="B7597" s="5"/>
      <c r="T7597" s="212"/>
    </row>
    <row r="7598" spans="2:20" ht="12.75">
      <c r="B7598" s="5"/>
      <c r="T7598" s="212"/>
    </row>
    <row r="7599" spans="2:20" ht="12.75">
      <c r="B7599" s="5"/>
      <c r="T7599" s="212"/>
    </row>
    <row r="7600" spans="2:20" ht="12.75">
      <c r="B7600" s="5"/>
      <c r="T7600" s="212"/>
    </row>
    <row r="7601" spans="2:20" ht="12.75">
      <c r="B7601" s="5"/>
      <c r="T7601" s="212"/>
    </row>
    <row r="7602" spans="2:20" ht="12.75">
      <c r="B7602" s="5"/>
      <c r="T7602" s="212"/>
    </row>
    <row r="7603" spans="2:20" ht="12.75">
      <c r="B7603" s="5"/>
      <c r="T7603" s="212"/>
    </row>
    <row r="7604" spans="2:20" ht="12.75">
      <c r="B7604" s="5"/>
      <c r="T7604" s="212"/>
    </row>
    <row r="7605" spans="2:20" ht="12.75">
      <c r="B7605" s="5"/>
      <c r="T7605" s="212"/>
    </row>
    <row r="7606" spans="2:20" ht="12.75">
      <c r="B7606" s="5"/>
      <c r="T7606" s="212"/>
    </row>
    <row r="7607" spans="2:20" ht="12.75">
      <c r="B7607" s="5"/>
      <c r="T7607" s="212"/>
    </row>
    <row r="7608" spans="2:20" ht="12.75">
      <c r="B7608" s="5"/>
      <c r="T7608" s="212"/>
    </row>
    <row r="7609" spans="2:20" ht="12.75">
      <c r="B7609" s="5"/>
      <c r="T7609" s="212"/>
    </row>
    <row r="7610" spans="2:20" ht="12.75">
      <c r="B7610" s="5"/>
      <c r="T7610" s="212"/>
    </row>
    <row r="7611" spans="2:20" ht="12.75">
      <c r="B7611" s="5"/>
      <c r="T7611" s="212"/>
    </row>
    <row r="7612" spans="2:20" ht="12.75">
      <c r="B7612" s="5"/>
      <c r="T7612" s="212"/>
    </row>
    <row r="7613" spans="2:20" ht="12.75">
      <c r="B7613" s="5"/>
      <c r="T7613" s="212"/>
    </row>
    <row r="7614" spans="2:20" ht="12.75">
      <c r="B7614" s="5"/>
      <c r="T7614" s="212"/>
    </row>
    <row r="7615" spans="2:20" ht="12.75">
      <c r="B7615" s="5"/>
      <c r="T7615" s="212"/>
    </row>
    <row r="7616" spans="2:20" ht="12.75">
      <c r="B7616" s="5"/>
      <c r="T7616" s="212"/>
    </row>
    <row r="7617" spans="2:20" ht="12.75">
      <c r="B7617" s="5"/>
      <c r="T7617" s="212"/>
    </row>
    <row r="7618" spans="2:20" ht="12.75">
      <c r="B7618" s="5"/>
      <c r="T7618" s="212"/>
    </row>
    <row r="7619" spans="2:20" ht="12.75">
      <c r="B7619" s="5"/>
      <c r="T7619" s="212"/>
    </row>
    <row r="7620" spans="2:20" ht="12.75">
      <c r="B7620" s="5"/>
      <c r="T7620" s="212"/>
    </row>
    <row r="7621" spans="2:20" ht="12.75">
      <c r="B7621" s="5"/>
      <c r="T7621" s="212"/>
    </row>
    <row r="7622" spans="2:20" ht="12.75">
      <c r="B7622" s="5"/>
      <c r="T7622" s="212"/>
    </row>
    <row r="7623" spans="2:20" ht="12.75">
      <c r="B7623" s="5"/>
      <c r="T7623" s="212"/>
    </row>
    <row r="7624" spans="2:20" ht="12.75">
      <c r="B7624" s="5"/>
      <c r="T7624" s="212"/>
    </row>
    <row r="7625" spans="2:20" ht="12.75">
      <c r="B7625" s="5"/>
      <c r="T7625" s="212"/>
    </row>
    <row r="7626" spans="2:20" ht="12.75">
      <c r="B7626" s="5"/>
      <c r="T7626" s="212"/>
    </row>
    <row r="7627" spans="2:20" ht="12.75">
      <c r="B7627" s="5"/>
      <c r="T7627" s="212"/>
    </row>
    <row r="7628" spans="2:20" ht="12.75">
      <c r="B7628" s="5"/>
      <c r="T7628" s="212"/>
    </row>
    <row r="7629" spans="2:20" ht="12.75">
      <c r="B7629" s="5"/>
      <c r="T7629" s="212"/>
    </row>
    <row r="7630" spans="2:20" ht="12.75">
      <c r="B7630" s="5"/>
      <c r="T7630" s="212"/>
    </row>
    <row r="7631" spans="2:20" ht="12.75">
      <c r="B7631" s="5"/>
      <c r="T7631" s="212"/>
    </row>
    <row r="7632" spans="2:20" ht="12.75">
      <c r="B7632" s="5"/>
      <c r="T7632" s="212"/>
    </row>
    <row r="7633" spans="2:20" ht="12.75">
      <c r="B7633" s="5"/>
      <c r="T7633" s="212"/>
    </row>
    <row r="7634" spans="2:20" ht="12.75">
      <c r="B7634" s="5"/>
      <c r="T7634" s="212"/>
    </row>
    <row r="7635" spans="2:20" ht="12.75">
      <c r="B7635" s="5"/>
      <c r="T7635" s="212"/>
    </row>
    <row r="7636" spans="2:20" ht="12.75">
      <c r="B7636" s="5"/>
      <c r="T7636" s="212"/>
    </row>
    <row r="7637" spans="2:20" ht="12.75">
      <c r="B7637" s="5"/>
      <c r="T7637" s="212"/>
    </row>
    <row r="7638" spans="2:20" ht="12.75">
      <c r="B7638" s="5"/>
      <c r="T7638" s="212"/>
    </row>
    <row r="7639" spans="2:20" ht="12.75">
      <c r="B7639" s="5"/>
      <c r="T7639" s="212"/>
    </row>
    <row r="7640" spans="2:20" ht="12.75">
      <c r="B7640" s="5"/>
      <c r="T7640" s="212"/>
    </row>
    <row r="7641" spans="2:20" ht="12.75">
      <c r="B7641" s="5"/>
      <c r="T7641" s="212"/>
    </row>
    <row r="7642" spans="2:20" ht="12.75">
      <c r="B7642" s="5"/>
      <c r="T7642" s="212"/>
    </row>
    <row r="7643" spans="2:20" ht="12.75">
      <c r="B7643" s="5"/>
      <c r="T7643" s="212"/>
    </row>
    <row r="7644" spans="2:20" ht="12.75">
      <c r="B7644" s="5"/>
      <c r="T7644" s="212"/>
    </row>
    <row r="7645" spans="2:20" ht="12.75">
      <c r="B7645" s="5"/>
      <c r="T7645" s="212"/>
    </row>
    <row r="7646" spans="2:20" ht="12.75">
      <c r="B7646" s="5"/>
      <c r="T7646" s="212"/>
    </row>
    <row r="7647" spans="2:20" ht="12.75">
      <c r="B7647" s="5"/>
      <c r="T7647" s="212"/>
    </row>
    <row r="7648" spans="2:20" ht="12.75">
      <c r="B7648" s="5"/>
      <c r="T7648" s="212"/>
    </row>
    <row r="7649" spans="2:20" ht="12.75">
      <c r="B7649" s="5"/>
      <c r="T7649" s="212"/>
    </row>
    <row r="7650" spans="2:20" ht="12.75">
      <c r="B7650" s="5"/>
      <c r="T7650" s="212"/>
    </row>
    <row r="7651" spans="2:20" ht="12.75">
      <c r="B7651" s="5"/>
      <c r="T7651" s="212"/>
    </row>
    <row r="7652" spans="2:20" ht="12.75">
      <c r="B7652" s="5"/>
      <c r="T7652" s="212"/>
    </row>
    <row r="7653" spans="2:20" ht="12.75">
      <c r="B7653" s="5"/>
      <c r="T7653" s="212"/>
    </row>
    <row r="7654" spans="2:20" ht="12.75">
      <c r="B7654" s="5"/>
      <c r="T7654" s="212"/>
    </row>
    <row r="7655" spans="2:20" ht="12.75">
      <c r="B7655" s="5"/>
      <c r="T7655" s="212"/>
    </row>
    <row r="7656" spans="2:20" ht="12.75">
      <c r="B7656" s="5"/>
      <c r="T7656" s="212"/>
    </row>
    <row r="7657" spans="2:20" ht="12.75">
      <c r="B7657" s="5"/>
      <c r="T7657" s="212"/>
    </row>
    <row r="7658" spans="2:20" ht="12.75">
      <c r="B7658" s="5"/>
      <c r="T7658" s="212"/>
    </row>
    <row r="7659" spans="2:20" ht="12.75">
      <c r="B7659" s="5"/>
      <c r="T7659" s="212"/>
    </row>
    <row r="7660" spans="2:20" ht="12.75">
      <c r="B7660" s="5"/>
      <c r="T7660" s="212"/>
    </row>
    <row r="7661" spans="2:20" ht="12.75">
      <c r="B7661" s="5"/>
      <c r="T7661" s="212"/>
    </row>
    <row r="7662" spans="2:20" ht="12.75">
      <c r="B7662" s="5"/>
      <c r="T7662" s="212"/>
    </row>
    <row r="7663" spans="2:20" ht="12.75">
      <c r="B7663" s="5"/>
      <c r="T7663" s="212"/>
    </row>
    <row r="7664" spans="2:20" ht="12.75">
      <c r="B7664" s="5"/>
      <c r="T7664" s="212"/>
    </row>
    <row r="7665" spans="2:20" ht="12.75">
      <c r="B7665" s="5"/>
      <c r="T7665" s="212"/>
    </row>
    <row r="7666" spans="2:20" ht="12.75">
      <c r="B7666" s="5"/>
      <c r="T7666" s="212"/>
    </row>
    <row r="7667" spans="2:20" ht="12.75">
      <c r="B7667" s="5"/>
      <c r="T7667" s="212"/>
    </row>
    <row r="7668" spans="2:20" ht="12.75">
      <c r="B7668" s="5"/>
      <c r="T7668" s="212"/>
    </row>
    <row r="7669" spans="2:20" ht="12.75">
      <c r="B7669" s="5"/>
      <c r="T7669" s="212"/>
    </row>
    <row r="7670" spans="2:20" ht="12.75">
      <c r="B7670" s="5"/>
      <c r="T7670" s="212"/>
    </row>
    <row r="7671" spans="2:20" ht="12.75">
      <c r="B7671" s="5"/>
      <c r="T7671" s="212"/>
    </row>
    <row r="7672" spans="2:20" ht="12.75">
      <c r="B7672" s="5"/>
      <c r="T7672" s="212"/>
    </row>
    <row r="7673" spans="2:20" ht="12.75">
      <c r="B7673" s="5"/>
      <c r="T7673" s="212"/>
    </row>
    <row r="7674" spans="2:20" ht="12.75">
      <c r="B7674" s="5"/>
      <c r="T7674" s="212"/>
    </row>
    <row r="7675" spans="2:20" ht="12.75">
      <c r="B7675" s="5"/>
      <c r="T7675" s="212"/>
    </row>
    <row r="7676" spans="2:20" ht="12.75">
      <c r="B7676" s="5"/>
      <c r="T7676" s="212"/>
    </row>
    <row r="7677" spans="2:20" ht="12.75">
      <c r="B7677" s="5"/>
      <c r="T7677" s="212"/>
    </row>
    <row r="7678" spans="2:20" ht="12.75">
      <c r="B7678" s="5"/>
      <c r="T7678" s="212"/>
    </row>
    <row r="7679" spans="2:20" ht="12.75">
      <c r="B7679" s="5"/>
      <c r="T7679" s="212"/>
    </row>
    <row r="7680" spans="2:20" ht="12.75">
      <c r="B7680" s="5"/>
      <c r="T7680" s="212"/>
    </row>
    <row r="7681" spans="2:20" ht="12.75">
      <c r="B7681" s="5"/>
      <c r="T7681" s="212"/>
    </row>
    <row r="7682" spans="2:20" ht="12.75">
      <c r="B7682" s="5"/>
      <c r="T7682" s="212"/>
    </row>
    <row r="7683" spans="2:20" ht="12.75">
      <c r="B7683" s="5"/>
      <c r="T7683" s="212"/>
    </row>
    <row r="7684" spans="2:20" ht="12.75">
      <c r="B7684" s="5"/>
      <c r="T7684" s="212"/>
    </row>
    <row r="7685" spans="2:20" ht="12.75">
      <c r="B7685" s="5"/>
      <c r="T7685" s="212"/>
    </row>
    <row r="7686" spans="2:20" ht="12.75">
      <c r="B7686" s="5"/>
      <c r="T7686" s="212"/>
    </row>
    <row r="7687" spans="2:20" ht="12.75">
      <c r="B7687" s="5"/>
      <c r="T7687" s="212"/>
    </row>
    <row r="7688" spans="2:20" ht="12.75">
      <c r="B7688" s="5"/>
      <c r="T7688" s="212"/>
    </row>
    <row r="7689" spans="2:20" ht="12.75">
      <c r="B7689" s="5"/>
      <c r="T7689" s="212"/>
    </row>
    <row r="7690" spans="2:20" ht="12.75">
      <c r="B7690" s="5"/>
      <c r="T7690" s="212"/>
    </row>
    <row r="7691" spans="2:20" ht="12.75">
      <c r="B7691" s="5"/>
      <c r="T7691" s="212"/>
    </row>
    <row r="7692" spans="2:20" ht="12.75">
      <c r="B7692" s="5"/>
      <c r="T7692" s="212"/>
    </row>
    <row r="7693" spans="2:20" ht="12.75">
      <c r="B7693" s="5"/>
      <c r="T7693" s="212"/>
    </row>
    <row r="7694" spans="2:20" ht="12.75">
      <c r="B7694" s="5"/>
      <c r="T7694" s="212"/>
    </row>
    <row r="7695" spans="2:20" ht="12.75">
      <c r="B7695" s="5"/>
      <c r="T7695" s="212"/>
    </row>
    <row r="7696" spans="2:20" ht="12.75">
      <c r="B7696" s="5"/>
      <c r="T7696" s="212"/>
    </row>
    <row r="7697" spans="2:20" ht="12.75">
      <c r="B7697" s="5"/>
      <c r="T7697" s="212"/>
    </row>
    <row r="7698" spans="2:20" ht="12.75">
      <c r="B7698" s="5"/>
      <c r="T7698" s="212"/>
    </row>
    <row r="7699" spans="2:20" ht="12.75">
      <c r="B7699" s="5"/>
      <c r="T7699" s="212"/>
    </row>
    <row r="7700" spans="2:20" ht="12.75">
      <c r="B7700" s="5"/>
      <c r="T7700" s="212"/>
    </row>
    <row r="7701" spans="2:20" ht="12.75">
      <c r="B7701" s="5"/>
      <c r="T7701" s="212"/>
    </row>
    <row r="7702" spans="2:20" ht="12.75">
      <c r="B7702" s="5"/>
      <c r="T7702" s="212"/>
    </row>
    <row r="7703" spans="2:20" ht="12.75">
      <c r="B7703" s="5"/>
      <c r="T7703" s="212"/>
    </row>
    <row r="7704" spans="2:20" ht="12.75">
      <c r="B7704" s="5"/>
      <c r="T7704" s="212"/>
    </row>
    <row r="7705" spans="2:20" ht="12.75">
      <c r="B7705" s="5"/>
      <c r="T7705" s="212"/>
    </row>
    <row r="7706" spans="2:20" ht="12.75">
      <c r="B7706" s="5"/>
      <c r="T7706" s="212"/>
    </row>
    <row r="7707" spans="2:20" ht="12.75">
      <c r="B7707" s="5"/>
      <c r="T7707" s="212"/>
    </row>
    <row r="7708" spans="2:20" ht="12.75">
      <c r="B7708" s="5"/>
      <c r="T7708" s="212"/>
    </row>
    <row r="7709" spans="2:20" ht="12.75">
      <c r="B7709" s="5"/>
      <c r="T7709" s="212"/>
    </row>
    <row r="7710" spans="2:20" ht="12.75">
      <c r="B7710" s="5"/>
      <c r="T7710" s="212"/>
    </row>
    <row r="7711" spans="2:20" ht="12.75">
      <c r="B7711" s="5"/>
      <c r="T7711" s="212"/>
    </row>
    <row r="7712" spans="2:20" ht="12.75">
      <c r="B7712" s="5"/>
      <c r="T7712" s="212"/>
    </row>
    <row r="7713" spans="2:20" ht="12.75">
      <c r="B7713" s="5"/>
      <c r="T7713" s="212"/>
    </row>
    <row r="7714" spans="2:20" ht="12.75">
      <c r="B7714" s="5"/>
      <c r="T7714" s="212"/>
    </row>
    <row r="7715" spans="2:20" ht="12.75">
      <c r="B7715" s="5"/>
      <c r="T7715" s="212"/>
    </row>
    <row r="7716" spans="2:20" ht="12.75">
      <c r="B7716" s="5"/>
      <c r="T7716" s="212"/>
    </row>
    <row r="7717" spans="2:20" ht="12.75">
      <c r="B7717" s="5"/>
      <c r="T7717" s="212"/>
    </row>
    <row r="7718" spans="2:20" ht="12.75">
      <c r="B7718" s="5"/>
      <c r="T7718" s="212"/>
    </row>
    <row r="7719" spans="2:20" ht="12.75">
      <c r="B7719" s="5"/>
      <c r="T7719" s="212"/>
    </row>
    <row r="7720" spans="2:20" ht="12.75">
      <c r="B7720" s="5"/>
      <c r="T7720" s="212"/>
    </row>
    <row r="7721" spans="2:20" ht="12.75">
      <c r="B7721" s="5"/>
      <c r="T7721" s="212"/>
    </row>
    <row r="7722" spans="2:20" ht="12.75">
      <c r="B7722" s="5"/>
      <c r="T7722" s="212"/>
    </row>
    <row r="7723" spans="2:20" ht="12.75">
      <c r="B7723" s="5"/>
      <c r="T7723" s="212"/>
    </row>
    <row r="7724" spans="2:20" ht="12.75">
      <c r="B7724" s="5"/>
      <c r="T7724" s="212"/>
    </row>
    <row r="7725" spans="2:20" ht="12.75">
      <c r="B7725" s="5"/>
      <c r="T7725" s="212"/>
    </row>
    <row r="7726" spans="2:20" ht="12.75">
      <c r="B7726" s="5"/>
      <c r="T7726" s="212"/>
    </row>
    <row r="7727" spans="2:20" ht="12.75">
      <c r="B7727" s="5"/>
      <c r="T7727" s="212"/>
    </row>
    <row r="7728" spans="2:20" ht="12.75">
      <c r="B7728" s="5"/>
      <c r="T7728" s="212"/>
    </row>
    <row r="7729" spans="2:20" ht="12.75">
      <c r="B7729" s="5"/>
      <c r="T7729" s="212"/>
    </row>
    <row r="7730" spans="2:20" ht="12.75">
      <c r="B7730" s="5"/>
      <c r="T7730" s="212"/>
    </row>
    <row r="7731" spans="2:20" ht="12.75">
      <c r="B7731" s="5"/>
      <c r="T7731" s="212"/>
    </row>
    <row r="7732" spans="2:20" ht="12.75">
      <c r="B7732" s="5"/>
      <c r="T7732" s="212"/>
    </row>
    <row r="7733" spans="2:20" ht="12.75">
      <c r="B7733" s="5"/>
      <c r="T7733" s="212"/>
    </row>
    <row r="7734" spans="2:20" ht="12.75">
      <c r="B7734" s="5"/>
      <c r="T7734" s="212"/>
    </row>
    <row r="7735" spans="2:20" ht="12.75">
      <c r="B7735" s="5"/>
      <c r="T7735" s="212"/>
    </row>
    <row r="7736" spans="2:20" ht="12.75">
      <c r="B7736" s="5"/>
      <c r="T7736" s="212"/>
    </row>
    <row r="7737" spans="2:20" ht="12.75">
      <c r="B7737" s="5"/>
      <c r="T7737" s="212"/>
    </row>
    <row r="7738" spans="2:20" ht="12.75">
      <c r="B7738" s="5"/>
      <c r="T7738" s="212"/>
    </row>
    <row r="7739" spans="2:20" ht="12.75">
      <c r="B7739" s="5"/>
      <c r="T7739" s="212"/>
    </row>
    <row r="7740" spans="2:20" ht="12.75">
      <c r="B7740" s="5"/>
      <c r="T7740" s="212"/>
    </row>
    <row r="7741" spans="2:20" ht="12.75">
      <c r="B7741" s="5"/>
      <c r="T7741" s="212"/>
    </row>
    <row r="7742" spans="2:20" ht="12.75">
      <c r="B7742" s="5"/>
      <c r="T7742" s="212"/>
    </row>
    <row r="7743" spans="2:20" ht="12.75">
      <c r="B7743" s="5"/>
      <c r="T7743" s="212"/>
    </row>
    <row r="7744" spans="2:20" ht="12.75">
      <c r="B7744" s="5"/>
      <c r="T7744" s="212"/>
    </row>
    <row r="7745" spans="2:20" ht="12.75">
      <c r="B7745" s="5"/>
      <c r="T7745" s="212"/>
    </row>
    <row r="7746" spans="2:20" ht="12.75">
      <c r="B7746" s="5"/>
      <c r="T7746" s="212"/>
    </row>
    <row r="7747" spans="2:20" ht="12.75">
      <c r="B7747" s="5"/>
      <c r="T7747" s="212"/>
    </row>
    <row r="7748" spans="2:20" ht="12.75">
      <c r="B7748" s="5"/>
      <c r="T7748" s="212"/>
    </row>
    <row r="7749" spans="2:20" ht="12.75">
      <c r="B7749" s="5"/>
      <c r="T7749" s="212"/>
    </row>
    <row r="7750" spans="2:20" ht="12.75">
      <c r="B7750" s="5"/>
      <c r="T7750" s="212"/>
    </row>
    <row r="7751" spans="2:20" ht="12.75">
      <c r="B7751" s="5"/>
      <c r="T7751" s="212"/>
    </row>
    <row r="7752" spans="2:20" ht="12.75">
      <c r="B7752" s="5"/>
      <c r="T7752" s="212"/>
    </row>
    <row r="7753" spans="2:20" ht="12.75">
      <c r="B7753" s="5"/>
      <c r="T7753" s="212"/>
    </row>
    <row r="7754" spans="2:20" ht="12.75">
      <c r="B7754" s="5"/>
      <c r="T7754" s="212"/>
    </row>
    <row r="7755" spans="2:20" ht="12.75">
      <c r="B7755" s="5"/>
      <c r="T7755" s="212"/>
    </row>
    <row r="7756" spans="2:20" ht="12.75">
      <c r="B7756" s="5"/>
      <c r="T7756" s="212"/>
    </row>
    <row r="7757" spans="2:20" ht="12.75">
      <c r="B7757" s="5"/>
      <c r="T7757" s="212"/>
    </row>
    <row r="7758" spans="2:20" ht="12.75">
      <c r="B7758" s="5"/>
      <c r="T7758" s="212"/>
    </row>
    <row r="7759" spans="2:20" ht="12.75">
      <c r="B7759" s="5"/>
      <c r="T7759" s="212"/>
    </row>
    <row r="7760" spans="2:20" ht="12.75">
      <c r="B7760" s="5"/>
      <c r="T7760" s="212"/>
    </row>
    <row r="7761" spans="2:20" ht="12.75">
      <c r="B7761" s="5"/>
      <c r="T7761" s="212"/>
    </row>
    <row r="7762" spans="2:20" ht="12.75">
      <c r="B7762" s="5"/>
      <c r="T7762" s="212"/>
    </row>
    <row r="7763" spans="2:20" ht="12.75">
      <c r="B7763" s="5"/>
      <c r="T7763" s="212"/>
    </row>
    <row r="7764" spans="2:20" ht="12.75">
      <c r="B7764" s="5"/>
      <c r="T7764" s="212"/>
    </row>
    <row r="7765" spans="2:20" ht="12.75">
      <c r="B7765" s="5"/>
      <c r="T7765" s="212"/>
    </row>
    <row r="7766" spans="2:20" ht="12.75">
      <c r="B7766" s="5"/>
      <c r="T7766" s="212"/>
    </row>
    <row r="7767" spans="2:20" ht="12.75">
      <c r="B7767" s="5"/>
      <c r="T7767" s="212"/>
    </row>
    <row r="7768" spans="2:20" ht="12.75">
      <c r="B7768" s="5"/>
      <c r="T7768" s="212"/>
    </row>
    <row r="7769" spans="2:20" ht="12.75">
      <c r="B7769" s="5"/>
      <c r="T7769" s="212"/>
    </row>
    <row r="7770" spans="2:20" ht="12.75">
      <c r="B7770" s="5"/>
      <c r="T7770" s="212"/>
    </row>
    <row r="7771" spans="2:20" ht="12.75">
      <c r="B7771" s="5"/>
      <c r="T7771" s="212"/>
    </row>
    <row r="7772" spans="2:20" ht="12.75">
      <c r="B7772" s="5"/>
      <c r="T7772" s="212"/>
    </row>
    <row r="7773" spans="2:20" ht="12.75">
      <c r="B7773" s="5"/>
      <c r="T7773" s="212"/>
    </row>
    <row r="7774" spans="2:20" ht="12.75">
      <c r="B7774" s="5"/>
      <c r="T7774" s="212"/>
    </row>
    <row r="7775" spans="2:20" ht="12.75">
      <c r="B7775" s="5"/>
      <c r="T7775" s="212"/>
    </row>
    <row r="7776" spans="2:20" ht="12.75">
      <c r="B7776" s="5"/>
      <c r="T7776" s="212"/>
    </row>
    <row r="7777" spans="2:20" ht="12.75">
      <c r="B7777" s="5"/>
      <c r="T7777" s="212"/>
    </row>
    <row r="7778" spans="2:20" ht="12.75">
      <c r="B7778" s="5"/>
      <c r="T7778" s="212"/>
    </row>
    <row r="7779" spans="2:20" ht="12.75">
      <c r="B7779" s="5"/>
      <c r="T7779" s="212"/>
    </row>
    <row r="7780" spans="2:20" ht="12.75">
      <c r="B7780" s="5"/>
      <c r="T7780" s="212"/>
    </row>
    <row r="7781" spans="2:20" ht="12.75">
      <c r="B7781" s="5"/>
      <c r="T7781" s="212"/>
    </row>
    <row r="7782" spans="2:20" ht="12.75">
      <c r="B7782" s="5"/>
      <c r="T7782" s="212"/>
    </row>
    <row r="7783" spans="2:20" ht="12.75">
      <c r="B7783" s="5"/>
      <c r="T7783" s="212"/>
    </row>
    <row r="7784" spans="2:20" ht="12.75">
      <c r="B7784" s="5"/>
      <c r="T7784" s="212"/>
    </row>
    <row r="7785" spans="2:20" ht="12.75">
      <c r="B7785" s="5"/>
      <c r="T7785" s="212"/>
    </row>
    <row r="7786" spans="2:20" ht="12.75">
      <c r="B7786" s="5"/>
      <c r="T7786" s="212"/>
    </row>
    <row r="7787" spans="2:20" ht="12.75">
      <c r="B7787" s="5"/>
      <c r="T7787" s="212"/>
    </row>
    <row r="7788" spans="2:20" ht="12.75">
      <c r="B7788" s="5"/>
      <c r="T7788" s="212"/>
    </row>
    <row r="7789" spans="2:20" ht="12.75">
      <c r="B7789" s="5"/>
      <c r="T7789" s="212"/>
    </row>
    <row r="7790" spans="2:20" ht="12.75">
      <c r="B7790" s="5"/>
      <c r="T7790" s="212"/>
    </row>
    <row r="7791" spans="2:20" ht="12.75">
      <c r="B7791" s="5"/>
      <c r="T7791" s="212"/>
    </row>
    <row r="7792" spans="2:20" ht="12.75">
      <c r="B7792" s="5"/>
      <c r="T7792" s="212"/>
    </row>
    <row r="7793" spans="2:20" ht="12.75">
      <c r="B7793" s="5"/>
      <c r="T7793" s="212"/>
    </row>
    <row r="7794" spans="2:20" ht="12.75">
      <c r="B7794" s="5"/>
      <c r="T7794" s="212"/>
    </row>
    <row r="7795" spans="2:20" ht="12.75">
      <c r="B7795" s="5"/>
      <c r="T7795" s="212"/>
    </row>
    <row r="7796" spans="2:20" ht="12.75">
      <c r="B7796" s="5"/>
      <c r="T7796" s="212"/>
    </row>
    <row r="7797" spans="2:20" ht="12.75">
      <c r="B7797" s="5"/>
      <c r="T7797" s="212"/>
    </row>
    <row r="7798" spans="2:20" ht="12.75">
      <c r="B7798" s="5"/>
      <c r="T7798" s="212"/>
    </row>
    <row r="7799" spans="2:20" ht="12.75">
      <c r="B7799" s="5"/>
      <c r="T7799" s="212"/>
    </row>
    <row r="7800" spans="2:20" ht="12.75">
      <c r="B7800" s="5"/>
      <c r="T7800" s="212"/>
    </row>
    <row r="7801" spans="2:20" ht="12.75">
      <c r="B7801" s="5"/>
      <c r="T7801" s="212"/>
    </row>
    <row r="7802" spans="2:20" ht="12.75">
      <c r="B7802" s="5"/>
      <c r="T7802" s="212"/>
    </row>
    <row r="7803" spans="2:20" ht="12.75">
      <c r="B7803" s="5"/>
      <c r="T7803" s="212"/>
    </row>
    <row r="7804" spans="2:20" ht="12.75">
      <c r="B7804" s="5"/>
      <c r="T7804" s="212"/>
    </row>
    <row r="7805" spans="2:20" ht="12.75">
      <c r="B7805" s="5"/>
      <c r="T7805" s="212"/>
    </row>
    <row r="7806" spans="2:20" ht="12.75">
      <c r="B7806" s="5"/>
      <c r="T7806" s="212"/>
    </row>
    <row r="7807" spans="2:20" ht="12.75">
      <c r="B7807" s="5"/>
      <c r="T7807" s="212"/>
    </row>
    <row r="7808" spans="2:20" ht="12.75">
      <c r="B7808" s="5"/>
      <c r="T7808" s="212"/>
    </row>
    <row r="7809" spans="2:20" ht="12.75">
      <c r="B7809" s="5"/>
      <c r="T7809" s="212"/>
    </row>
    <row r="7810" spans="2:20" ht="12.75">
      <c r="B7810" s="5"/>
      <c r="T7810" s="212"/>
    </row>
    <row r="7811" spans="2:20" ht="12.75">
      <c r="B7811" s="5"/>
      <c r="T7811" s="212"/>
    </row>
    <row r="7812" spans="2:20" ht="12.75">
      <c r="B7812" s="5"/>
      <c r="T7812" s="212"/>
    </row>
    <row r="7813" spans="2:20" ht="12.75">
      <c r="B7813" s="5"/>
      <c r="T7813" s="212"/>
    </row>
    <row r="7814" spans="2:20" ht="12.75">
      <c r="B7814" s="5"/>
      <c r="T7814" s="212"/>
    </row>
    <row r="7815" spans="2:20" ht="12.75">
      <c r="B7815" s="5"/>
      <c r="T7815" s="212"/>
    </row>
    <row r="7816" spans="2:20" ht="12.75">
      <c r="B7816" s="5"/>
      <c r="T7816" s="212"/>
    </row>
    <row r="7817" spans="2:20" ht="12.75">
      <c r="B7817" s="5"/>
      <c r="T7817" s="212"/>
    </row>
    <row r="7818" spans="2:20" ht="12.75">
      <c r="B7818" s="5"/>
      <c r="T7818" s="212"/>
    </row>
    <row r="7819" spans="2:20" ht="12.75">
      <c r="B7819" s="5"/>
      <c r="T7819" s="212"/>
    </row>
    <row r="7820" spans="2:20" ht="12.75">
      <c r="B7820" s="5"/>
      <c r="T7820" s="212"/>
    </row>
    <row r="7821" spans="2:20" ht="12.75">
      <c r="B7821" s="5"/>
      <c r="T7821" s="212"/>
    </row>
    <row r="7822" spans="2:20" ht="12.75">
      <c r="B7822" s="5"/>
      <c r="T7822" s="212"/>
    </row>
    <row r="7823" spans="2:20" ht="12.75">
      <c r="B7823" s="5"/>
      <c r="T7823" s="212"/>
    </row>
    <row r="7824" spans="2:20" ht="12.75">
      <c r="B7824" s="5"/>
      <c r="T7824" s="212"/>
    </row>
    <row r="7825" spans="2:20" ht="12.75">
      <c r="B7825" s="5"/>
      <c r="T7825" s="212"/>
    </row>
    <row r="7826" spans="2:20" ht="12.75">
      <c r="B7826" s="5"/>
      <c r="T7826" s="212"/>
    </row>
    <row r="7827" spans="2:20" ht="12.75">
      <c r="B7827" s="5"/>
      <c r="T7827" s="212"/>
    </row>
    <row r="7828" spans="2:20" ht="12.75">
      <c r="B7828" s="5"/>
      <c r="T7828" s="212"/>
    </row>
    <row r="7829" spans="2:20" ht="12.75">
      <c r="B7829" s="5"/>
      <c r="T7829" s="212"/>
    </row>
    <row r="7830" spans="2:20" ht="12.75">
      <c r="B7830" s="5"/>
      <c r="T7830" s="212"/>
    </row>
    <row r="7831" spans="2:20" ht="12.75">
      <c r="B7831" s="5"/>
      <c r="T7831" s="212"/>
    </row>
    <row r="7832" spans="2:20" ht="12.75">
      <c r="B7832" s="5"/>
      <c r="T7832" s="212"/>
    </row>
    <row r="7833" spans="2:20" ht="12.75">
      <c r="B7833" s="5"/>
      <c r="T7833" s="212"/>
    </row>
    <row r="7834" spans="2:20" ht="12.75">
      <c r="B7834" s="5"/>
      <c r="T7834" s="212"/>
    </row>
    <row r="7835" spans="2:20" ht="12.75">
      <c r="B7835" s="5"/>
      <c r="T7835" s="212"/>
    </row>
    <row r="7836" spans="2:20" ht="12.75">
      <c r="B7836" s="5"/>
      <c r="T7836" s="212"/>
    </row>
    <row r="7837" spans="2:20" ht="12.75">
      <c r="B7837" s="5"/>
      <c r="T7837" s="212"/>
    </row>
    <row r="7838" spans="2:20" ht="12.75">
      <c r="B7838" s="5"/>
      <c r="T7838" s="212"/>
    </row>
    <row r="7839" spans="2:20" ht="12.75">
      <c r="B7839" s="5"/>
      <c r="T7839" s="212"/>
    </row>
    <row r="7840" spans="2:20" ht="12.75">
      <c r="B7840" s="5"/>
      <c r="T7840" s="212"/>
    </row>
    <row r="7841" spans="2:20" ht="12.75">
      <c r="B7841" s="5"/>
      <c r="T7841" s="212"/>
    </row>
    <row r="7842" spans="2:20" ht="12.75">
      <c r="B7842" s="5"/>
      <c r="T7842" s="212"/>
    </row>
    <row r="7843" spans="2:20" ht="12.75">
      <c r="B7843" s="5"/>
      <c r="T7843" s="212"/>
    </row>
    <row r="7844" spans="2:20" ht="12.75">
      <c r="B7844" s="5"/>
      <c r="T7844" s="212"/>
    </row>
    <row r="7845" spans="2:20" ht="12.75">
      <c r="B7845" s="5"/>
      <c r="T7845" s="212"/>
    </row>
    <row r="7846" spans="2:20" ht="12.75">
      <c r="B7846" s="5"/>
      <c r="T7846" s="212"/>
    </row>
    <row r="7847" spans="2:20" ht="12.75">
      <c r="B7847" s="5"/>
      <c r="T7847" s="212"/>
    </row>
    <row r="7848" spans="2:20" ht="12.75">
      <c r="B7848" s="5"/>
      <c r="T7848" s="212"/>
    </row>
    <row r="7849" spans="2:20" ht="12.75">
      <c r="B7849" s="5"/>
      <c r="T7849" s="212"/>
    </row>
    <row r="7850" spans="2:20" ht="12.75">
      <c r="B7850" s="5"/>
      <c r="T7850" s="212"/>
    </row>
    <row r="7851" spans="2:20" ht="12.75">
      <c r="B7851" s="5"/>
      <c r="T7851" s="212"/>
    </row>
    <row r="7852" spans="2:20" ht="12.75">
      <c r="B7852" s="5"/>
      <c r="T7852" s="212"/>
    </row>
    <row r="7853" spans="2:20" ht="12.75">
      <c r="B7853" s="5"/>
      <c r="T7853" s="212"/>
    </row>
    <row r="7854" spans="2:20" ht="12.75">
      <c r="B7854" s="5"/>
      <c r="T7854" s="212"/>
    </row>
    <row r="7855" spans="2:20" ht="12.75">
      <c r="B7855" s="5"/>
      <c r="T7855" s="212"/>
    </row>
    <row r="7856" spans="2:20" ht="12.75">
      <c r="B7856" s="5"/>
      <c r="T7856" s="212"/>
    </row>
    <row r="7857" spans="2:20" ht="12.75">
      <c r="B7857" s="5"/>
      <c r="T7857" s="212"/>
    </row>
    <row r="7858" spans="2:20" ht="12.75">
      <c r="B7858" s="5"/>
      <c r="T7858" s="212"/>
    </row>
    <row r="7859" spans="2:20" ht="12.75">
      <c r="B7859" s="5"/>
      <c r="T7859" s="212"/>
    </row>
    <row r="7860" spans="2:20" ht="12.75">
      <c r="B7860" s="5"/>
      <c r="T7860" s="212"/>
    </row>
    <row r="7861" spans="2:20" ht="12.75">
      <c r="B7861" s="5"/>
      <c r="T7861" s="212"/>
    </row>
    <row r="7862" spans="2:20" ht="12.75">
      <c r="B7862" s="5"/>
      <c r="T7862" s="212"/>
    </row>
    <row r="7863" spans="2:20" ht="12.75">
      <c r="B7863" s="5"/>
      <c r="T7863" s="212"/>
    </row>
    <row r="7864" spans="2:20" ht="12.75">
      <c r="B7864" s="5"/>
      <c r="T7864" s="212"/>
    </row>
    <row r="7865" spans="2:20" ht="12.75">
      <c r="B7865" s="5"/>
      <c r="T7865" s="212"/>
    </row>
    <row r="7866" spans="2:20" ht="12.75">
      <c r="B7866" s="5"/>
      <c r="T7866" s="212"/>
    </row>
    <row r="7867" spans="2:20" ht="12.75">
      <c r="B7867" s="5"/>
      <c r="T7867" s="212"/>
    </row>
    <row r="7868" spans="2:20" ht="12.75">
      <c r="B7868" s="5"/>
      <c r="T7868" s="212"/>
    </row>
    <row r="7869" spans="2:20" ht="12.75">
      <c r="B7869" s="5"/>
      <c r="T7869" s="212"/>
    </row>
    <row r="7870" spans="2:20" ht="12.75">
      <c r="B7870" s="5"/>
      <c r="T7870" s="212"/>
    </row>
    <row r="7871" spans="2:20" ht="12.75">
      <c r="B7871" s="5"/>
      <c r="T7871" s="212"/>
    </row>
    <row r="7872" spans="2:20" ht="12.75">
      <c r="B7872" s="5"/>
      <c r="T7872" s="212"/>
    </row>
    <row r="7873" spans="2:20" ht="12.75">
      <c r="B7873" s="5"/>
      <c r="T7873" s="212"/>
    </row>
    <row r="7874" spans="2:20" ht="12.75">
      <c r="B7874" s="5"/>
      <c r="T7874" s="212"/>
    </row>
    <row r="7875" spans="2:20" ht="12.75">
      <c r="B7875" s="5"/>
      <c r="T7875" s="212"/>
    </row>
    <row r="7876" spans="2:20" ht="12.75">
      <c r="B7876" s="5"/>
      <c r="T7876" s="212"/>
    </row>
    <row r="7877" spans="2:20" ht="12.75">
      <c r="B7877" s="5"/>
      <c r="T7877" s="212"/>
    </row>
    <row r="7878" spans="2:20" ht="12.75">
      <c r="B7878" s="5"/>
      <c r="T7878" s="212"/>
    </row>
    <row r="7879" spans="2:20" ht="12.75">
      <c r="B7879" s="5"/>
      <c r="T7879" s="212"/>
    </row>
    <row r="7880" spans="2:20" ht="12.75">
      <c r="B7880" s="5"/>
      <c r="T7880" s="212"/>
    </row>
    <row r="7881" spans="2:20" ht="12.75">
      <c r="B7881" s="5"/>
      <c r="T7881" s="212"/>
    </row>
    <row r="7882" spans="2:20" ht="12.75">
      <c r="B7882" s="5"/>
      <c r="T7882" s="212"/>
    </row>
    <row r="7883" spans="2:20" ht="12.75">
      <c r="B7883" s="5"/>
      <c r="T7883" s="212"/>
    </row>
    <row r="7884" spans="2:20" ht="12.75">
      <c r="B7884" s="5"/>
      <c r="T7884" s="212"/>
    </row>
    <row r="7885" spans="2:20" ht="12.75">
      <c r="B7885" s="5"/>
      <c r="T7885" s="212"/>
    </row>
    <row r="7886" spans="2:20" ht="12.75">
      <c r="B7886" s="5"/>
      <c r="T7886" s="212"/>
    </row>
    <row r="7887" spans="2:20" ht="12.75">
      <c r="B7887" s="5"/>
      <c r="T7887" s="212"/>
    </row>
    <row r="7888" spans="2:20" ht="12.75">
      <c r="B7888" s="5"/>
      <c r="T7888" s="212"/>
    </row>
    <row r="7889" spans="2:20" ht="12.75">
      <c r="B7889" s="5"/>
      <c r="T7889" s="212"/>
    </row>
    <row r="7890" spans="2:20" ht="12.75">
      <c r="B7890" s="5"/>
      <c r="T7890" s="212"/>
    </row>
    <row r="7891" spans="2:20" ht="12.75">
      <c r="B7891" s="5"/>
      <c r="T7891" s="212"/>
    </row>
    <row r="7892" spans="2:20" ht="12.75">
      <c r="B7892" s="5"/>
      <c r="T7892" s="212"/>
    </row>
    <row r="7893" spans="2:20" ht="12.75">
      <c r="B7893" s="5"/>
      <c r="T7893" s="212"/>
    </row>
    <row r="7894" spans="2:20" ht="12.75">
      <c r="B7894" s="5"/>
      <c r="T7894" s="212"/>
    </row>
    <row r="7895" spans="2:20" ht="12.75">
      <c r="B7895" s="5"/>
      <c r="T7895" s="212"/>
    </row>
    <row r="7896" spans="2:20" ht="12.75">
      <c r="B7896" s="5"/>
      <c r="T7896" s="212"/>
    </row>
    <row r="7897" spans="2:20" ht="12.75">
      <c r="B7897" s="5"/>
      <c r="T7897" s="212"/>
    </row>
    <row r="7898" spans="2:20" ht="12.75">
      <c r="B7898" s="5"/>
      <c r="T7898" s="212"/>
    </row>
    <row r="7899" spans="2:20" ht="12.75">
      <c r="B7899" s="5"/>
      <c r="T7899" s="212"/>
    </row>
    <row r="7900" spans="2:20" ht="12.75">
      <c r="B7900" s="5"/>
      <c r="T7900" s="212"/>
    </row>
    <row r="7901" spans="2:20" ht="12.75">
      <c r="B7901" s="5"/>
      <c r="T7901" s="212"/>
    </row>
    <row r="7902" spans="2:20" ht="12.75">
      <c r="B7902" s="5"/>
      <c r="T7902" s="212"/>
    </row>
    <row r="7903" spans="2:20" ht="12.75">
      <c r="B7903" s="5"/>
      <c r="T7903" s="212"/>
    </row>
    <row r="7904" spans="2:20" ht="12.75">
      <c r="B7904" s="5"/>
      <c r="T7904" s="212"/>
    </row>
    <row r="7905" spans="2:20" ht="12.75">
      <c r="B7905" s="5"/>
      <c r="T7905" s="212"/>
    </row>
    <row r="7906" spans="2:20" ht="12.75">
      <c r="B7906" s="5"/>
      <c r="T7906" s="212"/>
    </row>
    <row r="7907" spans="2:20" ht="12.75">
      <c r="B7907" s="5"/>
      <c r="T7907" s="212"/>
    </row>
    <row r="7908" spans="2:20" ht="12.75">
      <c r="B7908" s="5"/>
      <c r="T7908" s="212"/>
    </row>
    <row r="7909" spans="2:20" ht="12.75">
      <c r="B7909" s="5"/>
      <c r="T7909" s="212"/>
    </row>
    <row r="7910" spans="2:20" ht="12.75">
      <c r="B7910" s="5"/>
      <c r="T7910" s="212"/>
    </row>
    <row r="7911" spans="2:20" ht="12.75">
      <c r="B7911" s="5"/>
      <c r="T7911" s="212"/>
    </row>
    <row r="7912" spans="2:20" ht="12.75">
      <c r="B7912" s="5"/>
      <c r="T7912" s="212"/>
    </row>
    <row r="7913" spans="2:20" ht="12.75">
      <c r="B7913" s="5"/>
      <c r="T7913" s="212"/>
    </row>
    <row r="7914" spans="2:20" ht="12.75">
      <c r="B7914" s="5"/>
      <c r="T7914" s="212"/>
    </row>
    <row r="7915" spans="2:20" ht="12.75">
      <c r="B7915" s="5"/>
      <c r="T7915" s="212"/>
    </row>
    <row r="7916" spans="2:20" ht="12.75">
      <c r="B7916" s="5"/>
      <c r="T7916" s="212"/>
    </row>
    <row r="7917" spans="2:20" ht="12.75">
      <c r="B7917" s="5"/>
      <c r="T7917" s="212"/>
    </row>
    <row r="7918" spans="2:20" ht="12.75">
      <c r="B7918" s="5"/>
      <c r="T7918" s="212"/>
    </row>
    <row r="7919" spans="2:20" ht="12.75">
      <c r="B7919" s="5"/>
      <c r="T7919" s="212"/>
    </row>
    <row r="7920" spans="2:20" ht="12.75">
      <c r="B7920" s="5"/>
      <c r="T7920" s="212"/>
    </row>
    <row r="7921" spans="2:20" ht="12.75">
      <c r="B7921" s="5"/>
      <c r="T7921" s="212"/>
    </row>
    <row r="7922" spans="2:20" ht="12.75">
      <c r="B7922" s="5"/>
      <c r="T7922" s="212"/>
    </row>
    <row r="7923" spans="2:20" ht="12.75">
      <c r="B7923" s="5"/>
      <c r="T7923" s="212"/>
    </row>
    <row r="7924" spans="2:20" ht="12.75">
      <c r="B7924" s="5"/>
      <c r="T7924" s="212"/>
    </row>
    <row r="7925" spans="2:20" ht="12.75">
      <c r="B7925" s="5"/>
      <c r="T7925" s="212"/>
    </row>
    <row r="7926" spans="2:20" ht="12.75">
      <c r="B7926" s="5"/>
      <c r="T7926" s="212"/>
    </row>
    <row r="7927" spans="2:20" ht="12.75">
      <c r="B7927" s="5"/>
      <c r="T7927" s="212"/>
    </row>
    <row r="7928" spans="2:20" ht="12.75">
      <c r="B7928" s="5"/>
      <c r="T7928" s="212"/>
    </row>
    <row r="7929" spans="2:20" ht="12.75">
      <c r="B7929" s="5"/>
      <c r="T7929" s="212"/>
    </row>
    <row r="7930" spans="2:20" ht="12.75">
      <c r="B7930" s="5"/>
      <c r="T7930" s="212"/>
    </row>
    <row r="7931" spans="2:20" ht="12.75">
      <c r="B7931" s="5"/>
      <c r="T7931" s="212"/>
    </row>
    <row r="7932" spans="2:20" ht="12.75">
      <c r="B7932" s="5"/>
      <c r="T7932" s="212"/>
    </row>
    <row r="7933" spans="2:20" ht="12.75">
      <c r="B7933" s="5"/>
      <c r="T7933" s="212"/>
    </row>
    <row r="7934" spans="2:20" ht="12.75">
      <c r="B7934" s="5"/>
      <c r="T7934" s="212"/>
    </row>
    <row r="7935" spans="2:20" ht="12.75">
      <c r="B7935" s="5"/>
      <c r="T7935" s="212"/>
    </row>
    <row r="7936" spans="2:20" ht="12.75">
      <c r="B7936" s="5"/>
      <c r="T7936" s="212"/>
    </row>
    <row r="7937" spans="2:20" ht="12.75">
      <c r="B7937" s="5"/>
      <c r="T7937" s="212"/>
    </row>
    <row r="7938" spans="2:20" ht="12.75">
      <c r="B7938" s="5"/>
      <c r="T7938" s="212"/>
    </row>
    <row r="7939" spans="2:20" ht="12.75">
      <c r="B7939" s="5"/>
      <c r="T7939" s="212"/>
    </row>
    <row r="7940" spans="2:20" ht="12.75">
      <c r="B7940" s="5"/>
      <c r="T7940" s="212"/>
    </row>
    <row r="7941" spans="2:20" ht="12.75">
      <c r="B7941" s="5"/>
      <c r="T7941" s="212"/>
    </row>
    <row r="7942" spans="2:20" ht="12.75">
      <c r="B7942" s="5"/>
      <c r="T7942" s="212"/>
    </row>
    <row r="7943" spans="2:20" ht="12.75">
      <c r="B7943" s="5"/>
      <c r="T7943" s="212"/>
    </row>
    <row r="7944" spans="2:20" ht="12.75">
      <c r="B7944" s="5"/>
      <c r="T7944" s="212"/>
    </row>
    <row r="7945" spans="2:20" ht="12.75">
      <c r="B7945" s="5"/>
      <c r="T7945" s="212"/>
    </row>
    <row r="7946" spans="2:20" ht="12.75">
      <c r="B7946" s="5"/>
      <c r="T7946" s="212"/>
    </row>
    <row r="7947" spans="2:20" ht="12.75">
      <c r="B7947" s="5"/>
      <c r="T7947" s="212"/>
    </row>
    <row r="7948" spans="2:20" ht="12.75">
      <c r="B7948" s="5"/>
      <c r="T7948" s="212"/>
    </row>
    <row r="7949" spans="2:20" ht="12.75">
      <c r="B7949" s="5"/>
      <c r="T7949" s="212"/>
    </row>
    <row r="7950" spans="2:20" ht="12.75">
      <c r="B7950" s="5"/>
      <c r="T7950" s="212"/>
    </row>
    <row r="7951" spans="2:20" ht="12.75">
      <c r="B7951" s="5"/>
      <c r="T7951" s="212"/>
    </row>
    <row r="7952" spans="2:20" ht="12.75">
      <c r="B7952" s="5"/>
      <c r="T7952" s="212"/>
    </row>
    <row r="7953" spans="2:20" ht="12.75">
      <c r="B7953" s="5"/>
      <c r="T7953" s="212"/>
    </row>
    <row r="7954" spans="2:20" ht="12.75">
      <c r="B7954" s="5"/>
      <c r="T7954" s="212"/>
    </row>
    <row r="7955" spans="2:20" ht="12.75">
      <c r="B7955" s="5"/>
      <c r="T7955" s="212"/>
    </row>
    <row r="7956" spans="2:20" ht="12.75">
      <c r="B7956" s="5"/>
      <c r="T7956" s="212"/>
    </row>
    <row r="7957" spans="2:20" ht="12.75">
      <c r="B7957" s="5"/>
      <c r="T7957" s="212"/>
    </row>
    <row r="7958" spans="2:20" ht="12.75">
      <c r="B7958" s="5"/>
      <c r="T7958" s="212"/>
    </row>
    <row r="7959" spans="2:20" ht="12.75">
      <c r="B7959" s="5"/>
      <c r="T7959" s="212"/>
    </row>
    <row r="7960" spans="2:20" ht="12.75">
      <c r="B7960" s="5"/>
      <c r="T7960" s="212"/>
    </row>
    <row r="7961" spans="2:20" ht="12.75">
      <c r="B7961" s="5"/>
      <c r="T7961" s="212"/>
    </row>
    <row r="7962" spans="2:20" ht="12.75">
      <c r="B7962" s="5"/>
      <c r="T7962" s="212"/>
    </row>
    <row r="7963" spans="2:20" ht="12.75">
      <c r="B7963" s="5"/>
      <c r="T7963" s="212"/>
    </row>
    <row r="7964" spans="2:20" ht="12.75">
      <c r="B7964" s="5"/>
      <c r="T7964" s="212"/>
    </row>
    <row r="7965" spans="2:20" ht="12.75">
      <c r="B7965" s="5"/>
      <c r="T7965" s="212"/>
    </row>
    <row r="7966" spans="2:20" ht="12.75">
      <c r="B7966" s="5"/>
      <c r="T7966" s="212"/>
    </row>
    <row r="7967" spans="2:20" ht="12.75">
      <c r="B7967" s="5"/>
      <c r="T7967" s="212"/>
    </row>
    <row r="7968" spans="2:20" ht="12.75">
      <c r="B7968" s="5"/>
      <c r="T7968" s="212"/>
    </row>
    <row r="7969" spans="2:20" ht="12.75">
      <c r="B7969" s="5"/>
      <c r="T7969" s="212"/>
    </row>
    <row r="7970" spans="2:20" ht="12.75">
      <c r="B7970" s="5"/>
      <c r="T7970" s="212"/>
    </row>
    <row r="7971" spans="2:20" ht="12.75">
      <c r="B7971" s="5"/>
      <c r="T7971" s="212"/>
    </row>
    <row r="7972" spans="2:20" ht="12.75">
      <c r="B7972" s="5"/>
      <c r="T7972" s="212"/>
    </row>
    <row r="7973" spans="2:20" ht="12.75">
      <c r="B7973" s="5"/>
      <c r="T7973" s="212"/>
    </row>
    <row r="7974" spans="2:20" ht="12.75">
      <c r="B7974" s="5"/>
      <c r="T7974" s="212"/>
    </row>
    <row r="7975" spans="2:20" ht="12.75">
      <c r="B7975" s="5"/>
      <c r="T7975" s="212"/>
    </row>
    <row r="7976" spans="2:20" ht="12.75">
      <c r="B7976" s="5"/>
      <c r="T7976" s="212"/>
    </row>
    <row r="7977" spans="2:20" ht="12.75">
      <c r="B7977" s="5"/>
      <c r="T7977" s="212"/>
    </row>
    <row r="7978" spans="2:20" ht="12.75">
      <c r="B7978" s="5"/>
      <c r="T7978" s="212"/>
    </row>
    <row r="7979" spans="2:20" ht="12.75">
      <c r="B7979" s="5"/>
      <c r="T7979" s="212"/>
    </row>
    <row r="7980" spans="2:20" ht="12.75">
      <c r="B7980" s="5"/>
      <c r="T7980" s="212"/>
    </row>
    <row r="7981" spans="2:20" ht="12.75">
      <c r="B7981" s="5"/>
      <c r="T7981" s="212"/>
    </row>
    <row r="7982" spans="2:20" ht="12.75">
      <c r="B7982" s="5"/>
      <c r="T7982" s="212"/>
    </row>
    <row r="7983" spans="2:20" ht="12.75">
      <c r="B7983" s="5"/>
      <c r="T7983" s="212"/>
    </row>
    <row r="7984" spans="2:20" ht="12.75">
      <c r="B7984" s="5"/>
      <c r="T7984" s="212"/>
    </row>
    <row r="7985" spans="2:20" ht="12.75">
      <c r="B7985" s="5"/>
      <c r="T7985" s="212"/>
    </row>
    <row r="7986" spans="2:20" ht="12.75">
      <c r="B7986" s="5"/>
      <c r="T7986" s="212"/>
    </row>
    <row r="7987" spans="2:20" ht="12.75">
      <c r="B7987" s="5"/>
      <c r="T7987" s="212"/>
    </row>
    <row r="7988" spans="2:20" ht="12.75">
      <c r="B7988" s="5"/>
      <c r="T7988" s="212"/>
    </row>
    <row r="7989" spans="2:20" ht="12.75">
      <c r="B7989" s="5"/>
      <c r="T7989" s="212"/>
    </row>
    <row r="7990" spans="2:20" ht="12.75">
      <c r="B7990" s="5"/>
      <c r="T7990" s="212"/>
    </row>
    <row r="7991" spans="2:20" ht="12.75">
      <c r="B7991" s="5"/>
      <c r="T7991" s="212"/>
    </row>
    <row r="7992" spans="2:20" ht="12.75">
      <c r="B7992" s="5"/>
      <c r="T7992" s="212"/>
    </row>
    <row r="7993" spans="2:20" ht="12.75">
      <c r="B7993" s="5"/>
      <c r="T7993" s="212"/>
    </row>
    <row r="7994" spans="2:20" ht="12.75">
      <c r="B7994" s="5"/>
      <c r="T7994" s="212"/>
    </row>
    <row r="7995" spans="2:20" ht="12.75">
      <c r="B7995" s="5"/>
      <c r="T7995" s="212"/>
    </row>
    <row r="7996" spans="2:20" ht="12.75">
      <c r="B7996" s="5"/>
      <c r="T7996" s="212"/>
    </row>
    <row r="7997" spans="2:20" ht="12.75">
      <c r="B7997" s="5"/>
      <c r="T7997" s="212"/>
    </row>
    <row r="7998" spans="2:20" ht="12.75">
      <c r="B7998" s="5"/>
      <c r="T7998" s="212"/>
    </row>
    <row r="7999" spans="2:20" ht="12.75">
      <c r="B7999" s="5"/>
      <c r="T7999" s="212"/>
    </row>
    <row r="8000" spans="2:20" ht="12.75">
      <c r="B8000" s="5"/>
      <c r="T8000" s="212"/>
    </row>
    <row r="8001" spans="2:20" ht="12.75">
      <c r="B8001" s="5"/>
      <c r="T8001" s="212"/>
    </row>
    <row r="8002" spans="2:20" ht="12.75">
      <c r="B8002" s="5"/>
      <c r="T8002" s="212"/>
    </row>
    <row r="8003" spans="2:20" ht="12.75">
      <c r="B8003" s="5"/>
      <c r="T8003" s="212"/>
    </row>
    <row r="8004" spans="2:20" ht="12.75">
      <c r="B8004" s="5"/>
      <c r="T8004" s="212"/>
    </row>
    <row r="8005" spans="2:20" ht="12.75">
      <c r="B8005" s="5"/>
      <c r="T8005" s="212"/>
    </row>
    <row r="8006" spans="2:20" ht="12.75">
      <c r="B8006" s="5"/>
      <c r="T8006" s="212"/>
    </row>
    <row r="8007" spans="2:20" ht="12.75">
      <c r="B8007" s="5"/>
      <c r="T8007" s="212"/>
    </row>
    <row r="8008" spans="2:20" ht="12.75">
      <c r="B8008" s="5"/>
      <c r="T8008" s="212"/>
    </row>
    <row r="8009" spans="2:20" ht="12.75">
      <c r="B8009" s="5"/>
      <c r="T8009" s="212"/>
    </row>
    <row r="8010" spans="2:20" ht="12.75">
      <c r="B8010" s="5"/>
      <c r="T8010" s="212"/>
    </row>
    <row r="8011" spans="2:20" ht="12.75">
      <c r="B8011" s="5"/>
      <c r="T8011" s="212"/>
    </row>
    <row r="8012" spans="2:20" ht="12.75">
      <c r="B8012" s="5"/>
      <c r="T8012" s="212"/>
    </row>
    <row r="8013" spans="2:20" ht="12.75">
      <c r="B8013" s="5"/>
      <c r="T8013" s="212"/>
    </row>
    <row r="8014" spans="2:20" ht="12.75">
      <c r="B8014" s="5"/>
      <c r="T8014" s="212"/>
    </row>
    <row r="8015" spans="2:20" ht="12.75">
      <c r="B8015" s="5"/>
      <c r="T8015" s="212"/>
    </row>
    <row r="8016" spans="2:20" ht="12.75">
      <c r="B8016" s="5"/>
      <c r="T8016" s="212"/>
    </row>
    <row r="8017" spans="2:20" ht="12.75">
      <c r="B8017" s="5"/>
      <c r="T8017" s="212"/>
    </row>
    <row r="8018" spans="2:20" ht="12.75">
      <c r="B8018" s="5"/>
      <c r="T8018" s="212"/>
    </row>
    <row r="8019" spans="2:20" ht="12.75">
      <c r="B8019" s="5"/>
      <c r="T8019" s="212"/>
    </row>
    <row r="8020" spans="2:20" ht="12.75">
      <c r="B8020" s="5"/>
      <c r="T8020" s="212"/>
    </row>
    <row r="8021" spans="2:20" ht="12.75">
      <c r="B8021" s="5"/>
      <c r="T8021" s="212"/>
    </row>
    <row r="8022" spans="2:20" ht="12.75">
      <c r="B8022" s="5"/>
      <c r="T8022" s="212"/>
    </row>
    <row r="8023" spans="2:20" ht="12.75">
      <c r="B8023" s="5"/>
      <c r="T8023" s="212"/>
    </row>
    <row r="8024" spans="2:20" ht="12.75">
      <c r="B8024" s="5"/>
      <c r="T8024" s="212"/>
    </row>
    <row r="8025" spans="2:20" ht="12.75">
      <c r="B8025" s="5"/>
      <c r="T8025" s="212"/>
    </row>
    <row r="8026" spans="2:20" ht="12.75">
      <c r="B8026" s="5"/>
      <c r="T8026" s="212"/>
    </row>
    <row r="8027" spans="2:20" ht="12.75">
      <c r="B8027" s="5"/>
      <c r="T8027" s="212"/>
    </row>
    <row r="8028" spans="2:20" ht="12.75">
      <c r="B8028" s="5"/>
      <c r="T8028" s="212"/>
    </row>
    <row r="8029" spans="2:20" ht="12.75">
      <c r="B8029" s="5"/>
      <c r="T8029" s="212"/>
    </row>
    <row r="8030" spans="2:20" ht="12.75">
      <c r="B8030" s="5"/>
      <c r="T8030" s="212"/>
    </row>
    <row r="8031" spans="2:20" ht="12.75">
      <c r="B8031" s="5"/>
      <c r="T8031" s="212"/>
    </row>
    <row r="8032" spans="2:20" ht="12.75">
      <c r="B8032" s="5"/>
      <c r="T8032" s="212"/>
    </row>
    <row r="8033" spans="2:20" ht="12.75">
      <c r="B8033" s="5"/>
      <c r="T8033" s="212"/>
    </row>
    <row r="8034" spans="2:20" ht="12.75">
      <c r="B8034" s="5"/>
      <c r="T8034" s="212"/>
    </row>
    <row r="8035" spans="2:20" ht="12.75">
      <c r="B8035" s="5"/>
      <c r="T8035" s="212"/>
    </row>
    <row r="8036" spans="2:20" ht="12.75">
      <c r="B8036" s="5"/>
      <c r="T8036" s="212"/>
    </row>
    <row r="8037" spans="2:20" ht="12.75">
      <c r="B8037" s="5"/>
      <c r="T8037" s="212"/>
    </row>
    <row r="8038" spans="2:20" ht="12.75">
      <c r="B8038" s="5"/>
      <c r="T8038" s="212"/>
    </row>
    <row r="8039" spans="2:20" ht="12.75">
      <c r="B8039" s="5"/>
      <c r="T8039" s="212"/>
    </row>
    <row r="8040" spans="2:20" ht="12.75">
      <c r="B8040" s="5"/>
      <c r="T8040" s="212"/>
    </row>
    <row r="8041" spans="2:20" ht="12.75">
      <c r="B8041" s="5"/>
      <c r="T8041" s="212"/>
    </row>
    <row r="8042" spans="2:20" ht="12.75">
      <c r="B8042" s="5"/>
      <c r="T8042" s="212"/>
    </row>
    <row r="8043" spans="2:20" ht="12.75">
      <c r="B8043" s="5"/>
      <c r="T8043" s="212"/>
    </row>
    <row r="8044" spans="2:20" ht="12.75">
      <c r="B8044" s="5"/>
      <c r="T8044" s="212"/>
    </row>
    <row r="8045" spans="2:20" ht="12.75">
      <c r="B8045" s="5"/>
      <c r="T8045" s="212"/>
    </row>
    <row r="8046" spans="2:20" ht="12.75">
      <c r="B8046" s="5"/>
      <c r="T8046" s="212"/>
    </row>
    <row r="8047" spans="2:20" ht="12.75">
      <c r="B8047" s="5"/>
      <c r="T8047" s="212"/>
    </row>
    <row r="8048" spans="2:20" ht="12.75">
      <c r="B8048" s="5"/>
      <c r="T8048" s="212"/>
    </row>
    <row r="8049" spans="2:20" ht="12.75">
      <c r="B8049" s="5"/>
      <c r="T8049" s="212"/>
    </row>
    <row r="8050" spans="2:20" ht="12.75">
      <c r="B8050" s="5"/>
      <c r="T8050" s="212"/>
    </row>
    <row r="8051" spans="2:20" ht="12.75">
      <c r="B8051" s="5"/>
      <c r="T8051" s="212"/>
    </row>
    <row r="8052" spans="2:20" ht="12.75">
      <c r="B8052" s="5"/>
      <c r="T8052" s="212"/>
    </row>
    <row r="8053" spans="2:20" ht="12.75">
      <c r="B8053" s="5"/>
      <c r="T8053" s="212"/>
    </row>
    <row r="8054" spans="2:20" ht="12.75">
      <c r="B8054" s="5"/>
      <c r="T8054" s="212"/>
    </row>
    <row r="8055" spans="2:20" ht="12.75">
      <c r="B8055" s="5"/>
      <c r="T8055" s="212"/>
    </row>
    <row r="8056" spans="2:20" ht="12.75">
      <c r="B8056" s="5"/>
      <c r="T8056" s="212"/>
    </row>
    <row r="8057" spans="2:20" ht="12.75">
      <c r="B8057" s="5"/>
      <c r="T8057" s="212"/>
    </row>
    <row r="8058" spans="2:20" ht="12.75">
      <c r="B8058" s="5"/>
      <c r="T8058" s="212"/>
    </row>
    <row r="8059" spans="2:20" ht="12.75">
      <c r="B8059" s="5"/>
      <c r="T8059" s="212"/>
    </row>
    <row r="8060" spans="2:20" ht="12.75">
      <c r="B8060" s="5"/>
      <c r="T8060" s="212"/>
    </row>
    <row r="8061" spans="2:20" ht="12.75">
      <c r="B8061" s="5"/>
      <c r="T8061" s="212"/>
    </row>
    <row r="8062" spans="2:20" ht="12.75">
      <c r="B8062" s="5"/>
      <c r="T8062" s="212"/>
    </row>
    <row r="8063" spans="2:20" ht="12.75">
      <c r="B8063" s="5"/>
      <c r="T8063" s="212"/>
    </row>
    <row r="8064" spans="2:20" ht="12.75">
      <c r="B8064" s="5"/>
      <c r="T8064" s="212"/>
    </row>
    <row r="8065" spans="2:20" ht="12.75">
      <c r="B8065" s="5"/>
      <c r="T8065" s="212"/>
    </row>
    <row r="8066" spans="2:20" ht="12.75">
      <c r="B8066" s="5"/>
      <c r="T8066" s="212"/>
    </row>
    <row r="8067" spans="2:20" ht="12.75">
      <c r="B8067" s="5"/>
      <c r="T8067" s="212"/>
    </row>
    <row r="8068" spans="2:20" ht="12.75">
      <c r="B8068" s="5"/>
      <c r="T8068" s="212"/>
    </row>
    <row r="8069" spans="2:20" ht="12.75">
      <c r="B8069" s="5"/>
      <c r="T8069" s="212"/>
    </row>
    <row r="8070" spans="2:20" ht="12.75">
      <c r="B8070" s="5"/>
      <c r="T8070" s="212"/>
    </row>
    <row r="8071" spans="2:20" ht="12.75">
      <c r="B8071" s="5"/>
      <c r="T8071" s="212"/>
    </row>
    <row r="8072" spans="2:20" ht="12.75">
      <c r="B8072" s="5"/>
      <c r="T8072" s="212"/>
    </row>
    <row r="8073" spans="2:20" ht="12.75">
      <c r="B8073" s="5"/>
      <c r="T8073" s="212"/>
    </row>
    <row r="8074" spans="2:20" ht="12.75">
      <c r="B8074" s="5"/>
      <c r="T8074" s="212"/>
    </row>
    <row r="8075" spans="2:20" ht="12.75">
      <c r="B8075" s="5"/>
      <c r="T8075" s="212"/>
    </row>
    <row r="8076" spans="2:20" ht="12.75">
      <c r="B8076" s="5"/>
      <c r="T8076" s="212"/>
    </row>
    <row r="8077" spans="2:20" ht="12.75">
      <c r="B8077" s="5"/>
      <c r="T8077" s="212"/>
    </row>
    <row r="8078" spans="2:20" ht="12.75">
      <c r="B8078" s="5"/>
      <c r="T8078" s="212"/>
    </row>
    <row r="8079" spans="2:20" ht="12.75">
      <c r="B8079" s="5"/>
      <c r="T8079" s="212"/>
    </row>
    <row r="8080" spans="2:20" ht="12.75">
      <c r="B8080" s="5"/>
      <c r="T8080" s="212"/>
    </row>
    <row r="8081" spans="2:20" ht="12.75">
      <c r="B8081" s="5"/>
      <c r="T8081" s="212"/>
    </row>
    <row r="8082" spans="2:20" ht="12.75">
      <c r="B8082" s="5"/>
      <c r="T8082" s="212"/>
    </row>
    <row r="8083" spans="2:20" ht="12.75">
      <c r="B8083" s="5"/>
      <c r="T8083" s="212"/>
    </row>
    <row r="8084" spans="2:20" ht="12.75">
      <c r="B8084" s="5"/>
      <c r="T8084" s="212"/>
    </row>
    <row r="8085" spans="2:20" ht="12.75">
      <c r="B8085" s="5"/>
      <c r="T8085" s="212"/>
    </row>
    <row r="8086" spans="2:20" ht="12.75">
      <c r="B8086" s="5"/>
      <c r="T8086" s="212"/>
    </row>
    <row r="8087" spans="2:20" ht="12.75">
      <c r="B8087" s="5"/>
      <c r="T8087" s="212"/>
    </row>
    <row r="8088" spans="2:20" ht="12.75">
      <c r="B8088" s="5"/>
      <c r="T8088" s="212"/>
    </row>
    <row r="8089" spans="2:20" ht="12.75">
      <c r="B8089" s="5"/>
      <c r="T8089" s="212"/>
    </row>
    <row r="8090" spans="2:20" ht="12.75">
      <c r="B8090" s="5"/>
      <c r="T8090" s="212"/>
    </row>
    <row r="8091" spans="2:20" ht="12.75">
      <c r="B8091" s="5"/>
      <c r="T8091" s="212"/>
    </row>
    <row r="8092" spans="2:20" ht="12.75">
      <c r="B8092" s="5"/>
      <c r="T8092" s="212"/>
    </row>
    <row r="8093" spans="2:20" ht="12.75">
      <c r="B8093" s="5"/>
      <c r="T8093" s="212"/>
    </row>
    <row r="8094" spans="2:20" ht="12.75">
      <c r="B8094" s="5"/>
      <c r="T8094" s="212"/>
    </row>
    <row r="8095" spans="2:20" ht="12.75">
      <c r="B8095" s="5"/>
      <c r="T8095" s="212"/>
    </row>
    <row r="8096" spans="2:20" ht="12.75">
      <c r="B8096" s="5"/>
      <c r="T8096" s="212"/>
    </row>
    <row r="8097" spans="2:20" ht="12.75">
      <c r="B8097" s="5"/>
      <c r="T8097" s="212"/>
    </row>
    <row r="8098" spans="2:20" ht="12.75">
      <c r="B8098" s="5"/>
      <c r="T8098" s="212"/>
    </row>
    <row r="8099" spans="2:20" ht="12.75">
      <c r="B8099" s="5"/>
      <c r="T8099" s="212"/>
    </row>
    <row r="8100" spans="2:20" ht="12.75">
      <c r="B8100" s="5"/>
      <c r="T8100" s="212"/>
    </row>
    <row r="8101" spans="2:20" ht="12.75">
      <c r="B8101" s="5"/>
      <c r="T8101" s="212"/>
    </row>
    <row r="8102" spans="2:20" ht="12.75">
      <c r="B8102" s="5"/>
      <c r="T8102" s="212"/>
    </row>
    <row r="8103" spans="2:20" ht="12.75">
      <c r="B8103" s="5"/>
      <c r="T8103" s="212"/>
    </row>
    <row r="8104" spans="2:20" ht="12.75">
      <c r="B8104" s="5"/>
      <c r="T8104" s="212"/>
    </row>
    <row r="8105" spans="2:20" ht="12.75">
      <c r="B8105" s="5"/>
      <c r="T8105" s="212"/>
    </row>
    <row r="8106" spans="2:20" ht="12.75">
      <c r="B8106" s="5"/>
      <c r="T8106" s="212"/>
    </row>
    <row r="8107" spans="2:20" ht="12.75">
      <c r="B8107" s="5"/>
      <c r="T8107" s="212"/>
    </row>
    <row r="8108" spans="2:20" ht="12.75">
      <c r="B8108" s="5"/>
      <c r="T8108" s="212"/>
    </row>
    <row r="8109" spans="2:20" ht="12.75">
      <c r="B8109" s="5"/>
      <c r="T8109" s="212"/>
    </row>
    <row r="8110" spans="2:20" ht="12.75">
      <c r="B8110" s="5"/>
      <c r="T8110" s="212"/>
    </row>
    <row r="8111" spans="2:20" ht="12.75">
      <c r="B8111" s="5"/>
      <c r="T8111" s="212"/>
    </row>
    <row r="8112" spans="2:20" ht="12.75">
      <c r="B8112" s="5"/>
      <c r="T8112" s="212"/>
    </row>
    <row r="8113" spans="2:20" ht="12.75">
      <c r="B8113" s="5"/>
      <c r="T8113" s="212"/>
    </row>
    <row r="8114" spans="2:20" ht="12.75">
      <c r="B8114" s="5"/>
      <c r="T8114" s="212"/>
    </row>
    <row r="8115" spans="2:20" ht="12.75">
      <c r="B8115" s="5"/>
      <c r="T8115" s="212"/>
    </row>
    <row r="8116" spans="2:20" ht="12.75">
      <c r="B8116" s="5"/>
      <c r="T8116" s="212"/>
    </row>
    <row r="8117" spans="2:20" ht="12.75">
      <c r="B8117" s="5"/>
      <c r="T8117" s="212"/>
    </row>
    <row r="8118" spans="2:20" ht="12.75">
      <c r="B8118" s="5"/>
      <c r="T8118" s="212"/>
    </row>
    <row r="8119" spans="2:20" ht="12.75">
      <c r="B8119" s="5"/>
      <c r="T8119" s="212"/>
    </row>
    <row r="8120" spans="2:20" ht="12.75">
      <c r="B8120" s="5"/>
      <c r="T8120" s="212"/>
    </row>
    <row r="8121" spans="2:20" ht="12.75">
      <c r="B8121" s="5"/>
      <c r="T8121" s="212"/>
    </row>
    <row r="8122" spans="2:20" ht="12.75">
      <c r="B8122" s="5"/>
      <c r="T8122" s="212"/>
    </row>
    <row r="8123" spans="2:20" ht="12.75">
      <c r="B8123" s="5"/>
      <c r="T8123" s="212"/>
    </row>
    <row r="8124" spans="2:20" ht="12.75">
      <c r="B8124" s="5"/>
      <c r="T8124" s="212"/>
    </row>
    <row r="8125" spans="2:20" ht="12.75">
      <c r="B8125" s="5"/>
      <c r="T8125" s="212"/>
    </row>
    <row r="8126" spans="2:20" ht="12.75">
      <c r="B8126" s="5"/>
      <c r="T8126" s="212"/>
    </row>
    <row r="8127" spans="2:20" ht="12.75">
      <c r="B8127" s="5"/>
      <c r="T8127" s="212"/>
    </row>
    <row r="8128" spans="2:20" ht="12.75">
      <c r="B8128" s="5"/>
      <c r="T8128" s="212"/>
    </row>
    <row r="8129" spans="2:20" ht="12.75">
      <c r="B8129" s="5"/>
      <c r="T8129" s="212"/>
    </row>
    <row r="8130" spans="2:20" ht="12.75">
      <c r="B8130" s="5"/>
      <c r="T8130" s="212"/>
    </row>
    <row r="8131" spans="2:20" ht="12.75">
      <c r="B8131" s="5"/>
      <c r="T8131" s="212"/>
    </row>
    <row r="8132" spans="2:20" ht="12.75">
      <c r="B8132" s="5"/>
      <c r="T8132" s="212"/>
    </row>
    <row r="8133" spans="2:20" ht="12.75">
      <c r="B8133" s="5"/>
      <c r="T8133" s="212"/>
    </row>
    <row r="8134" spans="2:20" ht="12.75">
      <c r="B8134" s="5"/>
      <c r="T8134" s="212"/>
    </row>
    <row r="8135" spans="2:20" ht="12.75">
      <c r="B8135" s="5"/>
      <c r="T8135" s="212"/>
    </row>
    <row r="8136" spans="2:20" ht="12.75">
      <c r="B8136" s="5"/>
      <c r="T8136" s="212"/>
    </row>
    <row r="8137" spans="2:20" ht="12.75">
      <c r="B8137" s="5"/>
      <c r="T8137" s="212"/>
    </row>
    <row r="8138" spans="2:20" ht="12.75">
      <c r="B8138" s="5"/>
      <c r="T8138" s="212"/>
    </row>
    <row r="8139" spans="2:20" ht="12.75">
      <c r="B8139" s="5"/>
      <c r="T8139" s="212"/>
    </row>
    <row r="8140" spans="2:20" ht="12.75">
      <c r="B8140" s="5"/>
      <c r="T8140" s="212"/>
    </row>
    <row r="8141" spans="2:20" ht="12.75">
      <c r="B8141" s="5"/>
      <c r="T8141" s="212"/>
    </row>
    <row r="8142" spans="2:20" ht="12.75">
      <c r="B8142" s="5"/>
      <c r="T8142" s="212"/>
    </row>
    <row r="8143" spans="2:20" ht="12.75">
      <c r="B8143" s="5"/>
      <c r="T8143" s="212"/>
    </row>
    <row r="8144" spans="2:20" ht="12.75">
      <c r="B8144" s="5"/>
      <c r="T8144" s="212"/>
    </row>
    <row r="8145" spans="2:20" ht="12.75">
      <c r="B8145" s="5"/>
      <c r="T8145" s="212"/>
    </row>
    <row r="8146" spans="2:20" ht="12.75">
      <c r="B8146" s="5"/>
      <c r="T8146" s="212"/>
    </row>
    <row r="8147" spans="2:20" ht="12.75">
      <c r="B8147" s="5"/>
      <c r="T8147" s="212"/>
    </row>
    <row r="8148" spans="2:20" ht="12.75">
      <c r="B8148" s="5"/>
      <c r="T8148" s="212"/>
    </row>
    <row r="8149" spans="2:20" ht="12.75">
      <c r="B8149" s="5"/>
      <c r="T8149" s="212"/>
    </row>
    <row r="8150" spans="2:20" ht="12.75">
      <c r="B8150" s="5"/>
      <c r="T8150" s="212"/>
    </row>
    <row r="8151" spans="2:20" ht="12.75">
      <c r="B8151" s="5"/>
      <c r="T8151" s="212"/>
    </row>
    <row r="8152" spans="2:20" ht="12.75">
      <c r="B8152" s="5"/>
      <c r="T8152" s="212"/>
    </row>
    <row r="8153" spans="2:20" ht="12.75">
      <c r="B8153" s="5"/>
      <c r="T8153" s="212"/>
    </row>
    <row r="8154" spans="2:20" ht="12.75">
      <c r="B8154" s="5"/>
      <c r="T8154" s="212"/>
    </row>
    <row r="8155" spans="2:20" ht="12.75">
      <c r="B8155" s="5"/>
      <c r="T8155" s="212"/>
    </row>
    <row r="8156" spans="2:20" ht="12.75">
      <c r="B8156" s="5"/>
      <c r="T8156" s="212"/>
    </row>
    <row r="8157" spans="2:20" ht="12.75">
      <c r="B8157" s="5"/>
      <c r="T8157" s="212"/>
    </row>
    <row r="8158" spans="2:20" ht="12.75">
      <c r="B8158" s="5"/>
      <c r="T8158" s="212"/>
    </row>
    <row r="8159" spans="2:20" ht="12.75">
      <c r="B8159" s="5"/>
      <c r="T8159" s="212"/>
    </row>
    <row r="8160" spans="2:20" ht="12.75">
      <c r="B8160" s="5"/>
      <c r="T8160" s="212"/>
    </row>
    <row r="8161" spans="2:20" ht="12.75">
      <c r="B8161" s="5"/>
      <c r="T8161" s="212"/>
    </row>
    <row r="8162" spans="2:20" ht="12.75">
      <c r="B8162" s="5"/>
      <c r="T8162" s="212"/>
    </row>
    <row r="8163" spans="2:20" ht="12.75">
      <c r="B8163" s="5"/>
      <c r="T8163" s="212"/>
    </row>
    <row r="8164" spans="2:20" ht="12.75">
      <c r="B8164" s="5"/>
      <c r="T8164" s="212"/>
    </row>
    <row r="8165" spans="2:20" ht="12.75">
      <c r="B8165" s="5"/>
      <c r="T8165" s="212"/>
    </row>
    <row r="8166" spans="2:20" ht="12.75">
      <c r="B8166" s="5"/>
      <c r="T8166" s="212"/>
    </row>
    <row r="8167" spans="2:20" ht="12.75">
      <c r="B8167" s="5"/>
      <c r="T8167" s="212"/>
    </row>
    <row r="8168" spans="2:20" ht="12.75">
      <c r="B8168" s="5"/>
      <c r="T8168" s="212"/>
    </row>
    <row r="8169" spans="2:20" ht="12.75">
      <c r="B8169" s="5"/>
      <c r="T8169" s="212"/>
    </row>
    <row r="8170" spans="2:20" ht="12.75">
      <c r="B8170" s="5"/>
      <c r="T8170" s="212"/>
    </row>
    <row r="8171" spans="2:20" ht="12.75">
      <c r="B8171" s="5"/>
      <c r="T8171" s="212"/>
    </row>
    <row r="8172" spans="2:20" ht="12.75">
      <c r="B8172" s="5"/>
      <c r="T8172" s="212"/>
    </row>
    <row r="8173" spans="2:20" ht="12.75">
      <c r="B8173" s="5"/>
      <c r="T8173" s="212"/>
    </row>
    <row r="8174" spans="2:20" ht="12.75">
      <c r="B8174" s="5"/>
      <c r="T8174" s="212"/>
    </row>
    <row r="8175" spans="2:20" ht="12.75">
      <c r="B8175" s="5"/>
      <c r="T8175" s="212"/>
    </row>
    <row r="8176" spans="2:20" ht="12.75">
      <c r="B8176" s="5"/>
      <c r="T8176" s="212"/>
    </row>
    <row r="8177" spans="2:20" ht="12.75">
      <c r="B8177" s="5"/>
      <c r="T8177" s="212"/>
    </row>
    <row r="8178" spans="2:20" ht="12.75">
      <c r="B8178" s="5"/>
      <c r="T8178" s="212"/>
    </row>
    <row r="8179" spans="2:20" ht="12.75">
      <c r="B8179" s="5"/>
      <c r="T8179" s="212"/>
    </row>
    <row r="8180" spans="2:20" ht="12.75">
      <c r="B8180" s="5"/>
      <c r="T8180" s="212"/>
    </row>
    <row r="8181" spans="2:20" ht="12.75">
      <c r="B8181" s="5"/>
      <c r="T8181" s="212"/>
    </row>
    <row r="8182" spans="2:20" ht="12.75">
      <c r="B8182" s="5"/>
      <c r="T8182" s="212"/>
    </row>
    <row r="8183" spans="2:20" ht="12.75">
      <c r="B8183" s="5"/>
      <c r="T8183" s="212"/>
    </row>
    <row r="8184" spans="2:20" ht="12.75">
      <c r="B8184" s="5"/>
      <c r="T8184" s="212"/>
    </row>
    <row r="8185" spans="2:20" ht="12.75">
      <c r="B8185" s="5"/>
      <c r="T8185" s="212"/>
    </row>
    <row r="8186" spans="2:20" ht="12.75">
      <c r="B8186" s="5"/>
      <c r="T8186" s="212"/>
    </row>
    <row r="8187" spans="2:20" ht="12.75">
      <c r="B8187" s="5"/>
      <c r="T8187" s="212"/>
    </row>
    <row r="8188" spans="2:20" ht="12.75">
      <c r="B8188" s="5"/>
      <c r="T8188" s="212"/>
    </row>
    <row r="8189" spans="2:20" ht="12.75">
      <c r="B8189" s="5"/>
      <c r="T8189" s="212"/>
    </row>
    <row r="8190" spans="2:20" ht="12.75">
      <c r="B8190" s="5"/>
      <c r="T8190" s="212"/>
    </row>
    <row r="8191" spans="2:20" ht="12.75">
      <c r="B8191" s="5"/>
      <c r="T8191" s="212"/>
    </row>
    <row r="8192" spans="2:20" ht="12.75">
      <c r="B8192" s="5"/>
      <c r="T8192" s="212"/>
    </row>
    <row r="8193" spans="2:20" ht="12.75">
      <c r="B8193" s="5"/>
      <c r="T8193" s="212"/>
    </row>
    <row r="8194" spans="2:20" ht="12.75">
      <c r="B8194" s="5"/>
      <c r="T8194" s="212"/>
    </row>
    <row r="8195" spans="2:20" ht="12.75">
      <c r="B8195" s="5"/>
      <c r="T8195" s="212"/>
    </row>
    <row r="8196" spans="2:20" ht="12.75">
      <c r="B8196" s="5"/>
      <c r="T8196" s="212"/>
    </row>
    <row r="8197" spans="2:20" ht="12.75">
      <c r="B8197" s="5"/>
      <c r="T8197" s="212"/>
    </row>
    <row r="8198" spans="2:20" ht="12.75">
      <c r="B8198" s="5"/>
      <c r="T8198" s="212"/>
    </row>
    <row r="8199" spans="2:20" ht="12.75">
      <c r="B8199" s="5"/>
      <c r="T8199" s="212"/>
    </row>
    <row r="8200" spans="2:20" ht="12.75">
      <c r="B8200" s="5"/>
      <c r="T8200" s="212"/>
    </row>
    <row r="8201" spans="2:20" ht="12.75">
      <c r="B8201" s="5"/>
      <c r="T8201" s="212"/>
    </row>
    <row r="8202" spans="2:20" ht="12.75">
      <c r="B8202" s="5"/>
      <c r="T8202" s="212"/>
    </row>
    <row r="8203" spans="2:20" ht="12.75">
      <c r="B8203" s="5"/>
      <c r="T8203" s="212"/>
    </row>
    <row r="8204" spans="2:20" ht="12.75">
      <c r="B8204" s="5"/>
      <c r="T8204" s="212"/>
    </row>
    <row r="8205" spans="2:20" ht="12.75">
      <c r="B8205" s="5"/>
      <c r="T8205" s="212"/>
    </row>
    <row r="8206" spans="2:20" ht="12.75">
      <c r="B8206" s="5"/>
      <c r="T8206" s="212"/>
    </row>
    <row r="8207" spans="2:20" ht="12.75">
      <c r="B8207" s="5"/>
      <c r="T8207" s="212"/>
    </row>
    <row r="8208" spans="2:20" ht="12.75">
      <c r="B8208" s="5"/>
      <c r="T8208" s="212"/>
    </row>
    <row r="8209" spans="2:20" ht="12.75">
      <c r="B8209" s="5"/>
      <c r="T8209" s="212"/>
    </row>
    <row r="8210" spans="2:20" ht="12.75">
      <c r="B8210" s="5"/>
      <c r="T8210" s="212"/>
    </row>
    <row r="8211" spans="2:20" ht="12.75">
      <c r="B8211" s="5"/>
      <c r="T8211" s="212"/>
    </row>
    <row r="8212" spans="2:20" ht="12.75">
      <c r="B8212" s="5"/>
      <c r="T8212" s="212"/>
    </row>
    <row r="8213" spans="2:20" ht="12.75">
      <c r="B8213" s="5"/>
      <c r="T8213" s="212"/>
    </row>
    <row r="8214" spans="2:20" ht="12.75">
      <c r="B8214" s="5"/>
      <c r="T8214" s="212"/>
    </row>
    <row r="8215" spans="2:20" ht="12.75">
      <c r="B8215" s="5"/>
      <c r="T8215" s="212"/>
    </row>
    <row r="8216" spans="2:20" ht="12.75">
      <c r="B8216" s="5"/>
      <c r="T8216" s="212"/>
    </row>
    <row r="8217" spans="2:20" ht="12.75">
      <c r="B8217" s="5"/>
      <c r="T8217" s="212"/>
    </row>
    <row r="8218" spans="2:20" ht="12.75">
      <c r="B8218" s="5"/>
      <c r="T8218" s="212"/>
    </row>
    <row r="8219" spans="2:20" ht="12.75">
      <c r="B8219" s="5"/>
      <c r="T8219" s="212"/>
    </row>
    <row r="8220" spans="2:20" ht="12.75">
      <c r="B8220" s="5"/>
      <c r="T8220" s="212"/>
    </row>
    <row r="8221" spans="2:20" ht="12.75">
      <c r="B8221" s="5"/>
      <c r="T8221" s="212"/>
    </row>
    <row r="8222" spans="2:20" ht="12.75">
      <c r="B8222" s="5"/>
      <c r="T8222" s="212"/>
    </row>
    <row r="8223" spans="2:20" ht="12.75">
      <c r="B8223" s="5"/>
      <c r="T8223" s="212"/>
    </row>
    <row r="8224" spans="2:20" ht="12.75">
      <c r="B8224" s="5"/>
      <c r="T8224" s="212"/>
    </row>
    <row r="8225" spans="2:20" ht="12.75">
      <c r="B8225" s="5"/>
      <c r="T8225" s="212"/>
    </row>
    <row r="8226" spans="2:20" ht="12.75">
      <c r="B8226" s="5"/>
      <c r="T8226" s="212"/>
    </row>
    <row r="8227" spans="2:20" ht="12.75">
      <c r="B8227" s="5"/>
      <c r="T8227" s="212"/>
    </row>
    <row r="8228" spans="2:20" ht="12.75">
      <c r="B8228" s="5"/>
      <c r="T8228" s="212"/>
    </row>
    <row r="8229" spans="2:20" ht="12.75">
      <c r="B8229" s="5"/>
      <c r="T8229" s="212"/>
    </row>
    <row r="8230" spans="2:20" ht="12.75">
      <c r="B8230" s="5"/>
      <c r="T8230" s="212"/>
    </row>
    <row r="8231" spans="2:20" ht="12.75">
      <c r="B8231" s="5"/>
      <c r="T8231" s="212"/>
    </row>
    <row r="8232" spans="2:20" ht="12.75">
      <c r="B8232" s="5"/>
      <c r="T8232" s="212"/>
    </row>
    <row r="8233" spans="2:20" ht="12.75">
      <c r="B8233" s="5"/>
      <c r="T8233" s="212"/>
    </row>
    <row r="8234" spans="2:20" ht="12.75">
      <c r="B8234" s="5"/>
      <c r="T8234" s="212"/>
    </row>
    <row r="8235" spans="2:20" ht="12.75">
      <c r="B8235" s="5"/>
      <c r="T8235" s="212"/>
    </row>
    <row r="8236" spans="2:20" ht="12.75">
      <c r="B8236" s="5"/>
      <c r="T8236" s="212"/>
    </row>
    <row r="8237" spans="2:20" ht="12.75">
      <c r="B8237" s="5"/>
      <c r="T8237" s="212"/>
    </row>
    <row r="8238" spans="2:20" ht="12.75">
      <c r="B8238" s="5"/>
      <c r="T8238" s="212"/>
    </row>
    <row r="8239" spans="2:20" ht="12.75">
      <c r="B8239" s="5"/>
      <c r="T8239" s="212"/>
    </row>
    <row r="8240" spans="2:20" ht="12.75">
      <c r="B8240" s="5"/>
      <c r="T8240" s="212"/>
    </row>
    <row r="8241" spans="2:20" ht="12.75">
      <c r="B8241" s="5"/>
      <c r="T8241" s="212"/>
    </row>
    <row r="8242" spans="2:20" ht="12.75">
      <c r="B8242" s="5"/>
      <c r="T8242" s="212"/>
    </row>
    <row r="8243" spans="2:20" ht="12.75">
      <c r="B8243" s="5"/>
      <c r="T8243" s="212"/>
    </row>
    <row r="8244" spans="2:20" ht="12.75">
      <c r="B8244" s="5"/>
      <c r="T8244" s="212"/>
    </row>
    <row r="8245" spans="2:20" ht="12.75">
      <c r="B8245" s="5"/>
      <c r="T8245" s="212"/>
    </row>
    <row r="8246" spans="2:20" ht="12.75">
      <c r="B8246" s="5"/>
      <c r="T8246" s="212"/>
    </row>
    <row r="8247" spans="2:20" ht="12.75">
      <c r="B8247" s="5"/>
      <c r="T8247" s="212"/>
    </row>
    <row r="8248" spans="2:20" ht="12.75">
      <c r="B8248" s="5"/>
      <c r="T8248" s="212"/>
    </row>
    <row r="8249" spans="2:20" ht="12.75">
      <c r="B8249" s="5"/>
      <c r="T8249" s="212"/>
    </row>
    <row r="8250" spans="2:20" ht="12.75">
      <c r="B8250" s="5"/>
      <c r="T8250" s="212"/>
    </row>
    <row r="8251" spans="2:20" ht="12.75">
      <c r="B8251" s="5"/>
      <c r="T8251" s="212"/>
    </row>
    <row r="8252" spans="2:20" ht="12.75">
      <c r="B8252" s="5"/>
      <c r="T8252" s="212"/>
    </row>
    <row r="8253" spans="2:20" ht="12.75">
      <c r="B8253" s="5"/>
      <c r="T8253" s="212"/>
    </row>
    <row r="8254" spans="2:20" ht="12.75">
      <c r="B8254" s="5"/>
      <c r="T8254" s="212"/>
    </row>
    <row r="8255" spans="2:20" ht="12.75">
      <c r="B8255" s="5"/>
      <c r="T8255" s="212"/>
    </row>
    <row r="8256" spans="2:20" ht="12.75">
      <c r="B8256" s="5"/>
      <c r="T8256" s="212"/>
    </row>
    <row r="8257" spans="2:20" ht="12.75">
      <c r="B8257" s="5"/>
      <c r="T8257" s="212"/>
    </row>
    <row r="8258" spans="2:20" ht="12.75">
      <c r="B8258" s="5"/>
      <c r="T8258" s="212"/>
    </row>
    <row r="8259" spans="2:20" ht="12.75">
      <c r="B8259" s="5"/>
      <c r="T8259" s="212"/>
    </row>
    <row r="8260" spans="2:20" ht="12.75">
      <c r="B8260" s="5"/>
      <c r="T8260" s="212"/>
    </row>
    <row r="8261" spans="2:20" ht="12.75">
      <c r="B8261" s="5"/>
      <c r="T8261" s="212"/>
    </row>
    <row r="8262" spans="2:20" ht="12.75">
      <c r="B8262" s="5"/>
      <c r="T8262" s="212"/>
    </row>
    <row r="8263" spans="2:20" ht="12.75">
      <c r="B8263" s="5"/>
      <c r="T8263" s="212"/>
    </row>
    <row r="8264" spans="2:20" ht="12.75">
      <c r="B8264" s="5"/>
      <c r="T8264" s="212"/>
    </row>
    <row r="8265" spans="2:20" ht="12.75">
      <c r="B8265" s="5"/>
      <c r="T8265" s="212"/>
    </row>
    <row r="8266" spans="2:20" ht="12.75">
      <c r="B8266" s="5"/>
      <c r="T8266" s="212"/>
    </row>
    <row r="8267" spans="2:20" ht="12.75">
      <c r="B8267" s="5"/>
      <c r="T8267" s="212"/>
    </row>
    <row r="8268" spans="2:20" ht="12.75">
      <c r="B8268" s="5"/>
      <c r="T8268" s="212"/>
    </row>
    <row r="8269" spans="2:20" ht="12.75">
      <c r="B8269" s="5"/>
      <c r="T8269" s="212"/>
    </row>
    <row r="8270" spans="2:20" ht="12.75">
      <c r="B8270" s="5"/>
      <c r="T8270" s="212"/>
    </row>
    <row r="8271" spans="2:20" ht="12.75">
      <c r="B8271" s="5"/>
      <c r="T8271" s="212"/>
    </row>
    <row r="8272" spans="2:20" ht="12.75">
      <c r="B8272" s="5"/>
      <c r="T8272" s="212"/>
    </row>
    <row r="8273" spans="2:20" ht="12.75">
      <c r="B8273" s="5"/>
      <c r="T8273" s="212"/>
    </row>
    <row r="8274" spans="2:20" ht="12.75">
      <c r="B8274" s="5"/>
      <c r="T8274" s="212"/>
    </row>
    <row r="8275" spans="2:20" ht="12.75">
      <c r="B8275" s="5"/>
      <c r="T8275" s="212"/>
    </row>
    <row r="8276" spans="2:20" ht="12.75">
      <c r="B8276" s="5"/>
      <c r="T8276" s="212"/>
    </row>
    <row r="8277" spans="2:20" ht="12.75">
      <c r="B8277" s="5"/>
      <c r="T8277" s="212"/>
    </row>
    <row r="8278" spans="2:20" ht="12.75">
      <c r="B8278" s="5"/>
      <c r="T8278" s="212"/>
    </row>
    <row r="8279" spans="2:20" ht="12.75">
      <c r="B8279" s="5"/>
      <c r="T8279" s="212"/>
    </row>
    <row r="8280" spans="2:20" ht="12.75">
      <c r="B8280" s="5"/>
      <c r="T8280" s="212"/>
    </row>
    <row r="8281" spans="2:20" ht="12.75">
      <c r="B8281" s="5"/>
      <c r="T8281" s="212"/>
    </row>
    <row r="8282" spans="2:20" ht="12.75">
      <c r="B8282" s="5"/>
      <c r="T8282" s="212"/>
    </row>
    <row r="8283" spans="2:20" ht="12.75">
      <c r="B8283" s="5"/>
      <c r="T8283" s="212"/>
    </row>
    <row r="8284" spans="2:20" ht="12.75">
      <c r="B8284" s="5"/>
      <c r="T8284" s="212"/>
    </row>
    <row r="8285" spans="2:20" ht="12.75">
      <c r="B8285" s="5"/>
      <c r="T8285" s="212"/>
    </row>
    <row r="8286" spans="2:20" ht="12.75">
      <c r="B8286" s="5"/>
      <c r="T8286" s="212"/>
    </row>
    <row r="8287" spans="2:20" ht="12.75">
      <c r="B8287" s="5"/>
      <c r="T8287" s="212"/>
    </row>
    <row r="8288" spans="2:20" ht="12.75">
      <c r="B8288" s="5"/>
      <c r="T8288" s="212"/>
    </row>
    <row r="8289" spans="2:20" ht="12.75">
      <c r="B8289" s="5"/>
      <c r="T8289" s="212"/>
    </row>
    <row r="8290" spans="2:20" ht="12.75">
      <c r="B8290" s="5"/>
      <c r="T8290" s="212"/>
    </row>
    <row r="8291" spans="2:20" ht="12.75">
      <c r="B8291" s="5"/>
      <c r="T8291" s="212"/>
    </row>
    <row r="8292" spans="2:20" ht="12.75">
      <c r="B8292" s="5"/>
      <c r="T8292" s="212"/>
    </row>
    <row r="8293" spans="2:20" ht="12.75">
      <c r="B8293" s="5"/>
      <c r="T8293" s="212"/>
    </row>
    <row r="8294" spans="2:20" ht="12.75">
      <c r="B8294" s="5"/>
      <c r="T8294" s="212"/>
    </row>
    <row r="8295" spans="2:20" ht="12.75">
      <c r="B8295" s="5"/>
      <c r="T8295" s="212"/>
    </row>
    <row r="8296" spans="2:20" ht="12.75">
      <c r="B8296" s="5"/>
      <c r="T8296" s="212"/>
    </row>
    <row r="8297" spans="2:20" ht="12.75">
      <c r="B8297" s="5"/>
      <c r="T8297" s="212"/>
    </row>
    <row r="8298" spans="2:20" ht="12.75">
      <c r="B8298" s="5"/>
      <c r="T8298" s="212"/>
    </row>
    <row r="8299" spans="2:20" ht="12.75">
      <c r="B8299" s="5"/>
      <c r="T8299" s="212"/>
    </row>
    <row r="8300" spans="2:20" ht="12.75">
      <c r="B8300" s="5"/>
      <c r="T8300" s="212"/>
    </row>
    <row r="8301" spans="2:20" ht="12.75">
      <c r="B8301" s="5"/>
      <c r="T8301" s="212"/>
    </row>
    <row r="8302" spans="2:20" ht="12.75">
      <c r="B8302" s="5"/>
      <c r="T8302" s="212"/>
    </row>
    <row r="8303" spans="2:20" ht="12.75">
      <c r="B8303" s="5"/>
      <c r="T8303" s="212"/>
    </row>
    <row r="8304" spans="2:20" ht="12.75">
      <c r="B8304" s="5"/>
      <c r="T8304" s="212"/>
    </row>
    <row r="8305" spans="2:20" ht="12.75">
      <c r="B8305" s="5"/>
      <c r="T8305" s="212"/>
    </row>
    <row r="8306" spans="2:20" ht="12.75">
      <c r="B8306" s="5"/>
      <c r="T8306" s="212"/>
    </row>
    <row r="8307" spans="2:20" ht="12.75">
      <c r="B8307" s="5"/>
      <c r="T8307" s="212"/>
    </row>
    <row r="8308" spans="2:20" ht="12.75">
      <c r="B8308" s="5"/>
      <c r="T8308" s="212"/>
    </row>
    <row r="8309" spans="2:20" ht="12.75">
      <c r="B8309" s="5"/>
      <c r="T8309" s="212"/>
    </row>
    <row r="8310" spans="2:20" ht="12.75">
      <c r="B8310" s="5"/>
      <c r="T8310" s="212"/>
    </row>
    <row r="8311" spans="2:20" ht="12.75">
      <c r="B8311" s="5"/>
      <c r="T8311" s="212"/>
    </row>
    <row r="8312" spans="2:20" ht="12.75">
      <c r="B8312" s="5"/>
      <c r="T8312" s="212"/>
    </row>
    <row r="8313" spans="2:20" ht="12.75">
      <c r="B8313" s="5"/>
      <c r="T8313" s="212"/>
    </row>
    <row r="8314" spans="2:20" ht="12.75">
      <c r="B8314" s="5"/>
      <c r="T8314" s="212"/>
    </row>
    <row r="8315" spans="2:20" ht="12.75">
      <c r="B8315" s="5"/>
      <c r="T8315" s="212"/>
    </row>
    <row r="8316" spans="2:20" ht="12.75">
      <c r="B8316" s="5"/>
      <c r="T8316" s="212"/>
    </row>
    <row r="8317" spans="2:20" ht="12.75">
      <c r="B8317" s="5"/>
      <c r="T8317" s="212"/>
    </row>
    <row r="8318" spans="2:20" ht="12.75">
      <c r="B8318" s="5"/>
      <c r="T8318" s="212"/>
    </row>
    <row r="8319" spans="2:20" ht="12.75">
      <c r="B8319" s="5"/>
      <c r="T8319" s="212"/>
    </row>
    <row r="8320" spans="2:20" ht="12.75">
      <c r="B8320" s="5"/>
      <c r="T8320" s="212"/>
    </row>
    <row r="8321" spans="2:20" ht="12.75">
      <c r="B8321" s="5"/>
      <c r="T8321" s="212"/>
    </row>
    <row r="8322" spans="2:20" ht="12.75">
      <c r="B8322" s="5"/>
      <c r="T8322" s="212"/>
    </row>
    <row r="8323" spans="2:20" ht="12.75">
      <c r="B8323" s="5"/>
      <c r="T8323" s="212"/>
    </row>
    <row r="8324" spans="2:20" ht="12.75">
      <c r="B8324" s="5"/>
      <c r="T8324" s="212"/>
    </row>
    <row r="8325" spans="2:20" ht="12.75">
      <c r="B8325" s="5"/>
      <c r="T8325" s="212"/>
    </row>
    <row r="8326" spans="2:20" ht="12.75">
      <c r="B8326" s="5"/>
      <c r="T8326" s="212"/>
    </row>
    <row r="8327" spans="2:20" ht="12.75">
      <c r="B8327" s="5"/>
      <c r="T8327" s="212"/>
    </row>
    <row r="8328" spans="2:20" ht="12.75">
      <c r="B8328" s="5"/>
      <c r="T8328" s="212"/>
    </row>
    <row r="8329" spans="2:20" ht="12.75">
      <c r="B8329" s="5"/>
      <c r="T8329" s="212"/>
    </row>
    <row r="8330" spans="2:20" ht="12.75">
      <c r="B8330" s="5"/>
      <c r="T8330" s="212"/>
    </row>
    <row r="8331" spans="2:20" ht="12.75">
      <c r="B8331" s="5"/>
      <c r="T8331" s="212"/>
    </row>
    <row r="8332" spans="2:20" ht="12.75">
      <c r="B8332" s="5"/>
      <c r="T8332" s="212"/>
    </row>
    <row r="8333" spans="2:20" ht="12.75">
      <c r="B8333" s="5"/>
      <c r="T8333" s="212"/>
    </row>
    <row r="8334" spans="2:20" ht="12.75">
      <c r="B8334" s="5"/>
      <c r="T8334" s="212"/>
    </row>
    <row r="8335" spans="2:20" ht="12.75">
      <c r="B8335" s="5"/>
      <c r="T8335" s="212"/>
    </row>
    <row r="8336" spans="2:20" ht="12.75">
      <c r="B8336" s="5"/>
      <c r="T8336" s="212"/>
    </row>
    <row r="8337" spans="2:20" ht="12.75">
      <c r="B8337" s="5"/>
      <c r="T8337" s="212"/>
    </row>
    <row r="8338" spans="2:20" ht="12.75">
      <c r="B8338" s="5"/>
      <c r="T8338" s="212"/>
    </row>
    <row r="8339" spans="2:20" ht="12.75">
      <c r="B8339" s="5"/>
      <c r="T8339" s="212"/>
    </row>
    <row r="8340" spans="2:20" ht="12.75">
      <c r="B8340" s="5"/>
      <c r="T8340" s="212"/>
    </row>
    <row r="8341" spans="2:20" ht="12.75">
      <c r="B8341" s="5"/>
      <c r="T8341" s="212"/>
    </row>
    <row r="8342" spans="2:20" ht="12.75">
      <c r="B8342" s="5"/>
      <c r="T8342" s="212"/>
    </row>
    <row r="8343" spans="2:20" ht="12.75">
      <c r="B8343" s="5"/>
      <c r="T8343" s="212"/>
    </row>
    <row r="8344" spans="2:20" ht="12.75">
      <c r="B8344" s="5"/>
      <c r="T8344" s="212"/>
    </row>
    <row r="8345" spans="2:20" ht="12.75">
      <c r="B8345" s="5"/>
      <c r="T8345" s="212"/>
    </row>
    <row r="8346" spans="2:20" ht="12.75">
      <c r="B8346" s="5"/>
      <c r="T8346" s="212"/>
    </row>
    <row r="8347" spans="2:20" ht="12.75">
      <c r="B8347" s="5"/>
      <c r="T8347" s="212"/>
    </row>
    <row r="8348" spans="2:20" ht="12.75">
      <c r="B8348" s="5"/>
      <c r="T8348" s="212"/>
    </row>
    <row r="8349" spans="2:20" ht="12.75">
      <c r="B8349" s="5"/>
      <c r="T8349" s="212"/>
    </row>
    <row r="8350" spans="2:20" ht="12.75">
      <c r="B8350" s="5"/>
      <c r="T8350" s="212"/>
    </row>
    <row r="8351" spans="2:20" ht="12.75">
      <c r="B8351" s="5"/>
      <c r="T8351" s="212"/>
    </row>
    <row r="8352" spans="2:20" ht="12.75">
      <c r="B8352" s="5"/>
      <c r="T8352" s="212"/>
    </row>
    <row r="8353" spans="2:20" ht="12.75">
      <c r="B8353" s="5"/>
      <c r="T8353" s="212"/>
    </row>
    <row r="8354" spans="2:20" ht="12.75">
      <c r="B8354" s="5"/>
      <c r="T8354" s="212"/>
    </row>
    <row r="8355" spans="2:20" ht="12.75">
      <c r="B8355" s="5"/>
      <c r="T8355" s="212"/>
    </row>
    <row r="8356" spans="2:20" ht="12.75">
      <c r="B8356" s="5"/>
      <c r="T8356" s="212"/>
    </row>
    <row r="8357" spans="2:20" ht="12.75">
      <c r="B8357" s="5"/>
      <c r="T8357" s="212"/>
    </row>
    <row r="8358" spans="2:20" ht="12.75">
      <c r="B8358" s="5"/>
      <c r="T8358" s="212"/>
    </row>
    <row r="8359" spans="2:20" ht="12.75">
      <c r="B8359" s="5"/>
      <c r="T8359" s="212"/>
    </row>
    <row r="8360" spans="2:20" ht="12.75">
      <c r="B8360" s="5"/>
      <c r="T8360" s="212"/>
    </row>
    <row r="8361" spans="2:20" ht="12.75">
      <c r="B8361" s="5"/>
      <c r="T8361" s="212"/>
    </row>
    <row r="8362" spans="2:20" ht="12.75">
      <c r="B8362" s="5"/>
      <c r="T8362" s="212"/>
    </row>
    <row r="8363" spans="2:20" ht="12.75">
      <c r="B8363" s="5"/>
      <c r="T8363" s="212"/>
    </row>
    <row r="8364" spans="2:20" ht="12.75">
      <c r="B8364" s="5"/>
      <c r="T8364" s="212"/>
    </row>
    <row r="8365" spans="2:20" ht="12.75">
      <c r="B8365" s="5"/>
      <c r="T8365" s="212"/>
    </row>
    <row r="8366" spans="2:20" ht="12.75">
      <c r="B8366" s="5"/>
      <c r="T8366" s="212"/>
    </row>
    <row r="8367" spans="2:20" ht="12.75">
      <c r="B8367" s="5"/>
      <c r="T8367" s="212"/>
    </row>
    <row r="8368" spans="2:20" ht="12.75">
      <c r="B8368" s="5"/>
      <c r="T8368" s="212"/>
    </row>
    <row r="8369" spans="2:20" ht="12.75">
      <c r="B8369" s="5"/>
      <c r="T8369" s="212"/>
    </row>
    <row r="8370" spans="2:20" ht="12.75">
      <c r="B8370" s="5"/>
      <c r="T8370" s="212"/>
    </row>
    <row r="8371" spans="2:20" ht="12.75">
      <c r="B8371" s="5"/>
      <c r="T8371" s="212"/>
    </row>
    <row r="8372" spans="2:20" ht="12.75">
      <c r="B8372" s="5"/>
      <c r="T8372" s="212"/>
    </row>
    <row r="8373" spans="2:20" ht="12.75">
      <c r="B8373" s="5"/>
      <c r="T8373" s="212"/>
    </row>
    <row r="8374" spans="2:20" ht="12.75">
      <c r="B8374" s="5"/>
      <c r="T8374" s="212"/>
    </row>
    <row r="8375" spans="2:20" ht="12.75">
      <c r="B8375" s="5"/>
      <c r="T8375" s="212"/>
    </row>
    <row r="8376" spans="2:20" ht="12.75">
      <c r="B8376" s="5"/>
      <c r="T8376" s="212"/>
    </row>
    <row r="8377" spans="2:20" ht="12.75">
      <c r="B8377" s="5"/>
      <c r="T8377" s="212"/>
    </row>
    <row r="8378" spans="2:20" ht="12.75">
      <c r="B8378" s="5"/>
      <c r="T8378" s="212"/>
    </row>
    <row r="8379" spans="2:20" ht="12.75">
      <c r="B8379" s="5"/>
      <c r="T8379" s="212"/>
    </row>
    <row r="8380" spans="2:20" ht="12.75">
      <c r="B8380" s="5"/>
      <c r="T8380" s="212"/>
    </row>
    <row r="8381" spans="2:20" ht="12.75">
      <c r="B8381" s="5"/>
      <c r="T8381" s="212"/>
    </row>
    <row r="8382" spans="2:20" ht="12.75">
      <c r="B8382" s="5"/>
      <c r="T8382" s="212"/>
    </row>
    <row r="8383" spans="2:20" ht="12.75">
      <c r="B8383" s="5"/>
      <c r="T8383" s="212"/>
    </row>
    <row r="8384" spans="2:20" ht="12.75">
      <c r="B8384" s="5"/>
      <c r="T8384" s="212"/>
    </row>
    <row r="8385" spans="2:20" ht="12.75">
      <c r="B8385" s="5"/>
      <c r="T8385" s="212"/>
    </row>
    <row r="8386" spans="2:20" ht="12.75">
      <c r="B8386" s="5"/>
      <c r="T8386" s="212"/>
    </row>
    <row r="8387" spans="2:20" ht="12.75">
      <c r="B8387" s="5"/>
      <c r="T8387" s="212"/>
    </row>
    <row r="8388" spans="2:20" ht="12.75">
      <c r="B8388" s="5"/>
      <c r="T8388" s="212"/>
    </row>
    <row r="8389" spans="2:20" ht="12.75">
      <c r="B8389" s="5"/>
      <c r="T8389" s="212"/>
    </row>
    <row r="8390" spans="2:20" ht="12.75">
      <c r="B8390" s="5"/>
      <c r="T8390" s="212"/>
    </row>
    <row r="8391" spans="2:20" ht="12.75">
      <c r="B8391" s="5"/>
      <c r="T8391" s="212"/>
    </row>
    <row r="8392" spans="2:20" ht="12.75">
      <c r="B8392" s="5"/>
      <c r="T8392" s="212"/>
    </row>
    <row r="8393" spans="2:20" ht="12.75">
      <c r="B8393" s="5"/>
      <c r="T8393" s="212"/>
    </row>
    <row r="8394" spans="2:20" ht="12.75">
      <c r="B8394" s="5"/>
      <c r="T8394" s="212"/>
    </row>
    <row r="8395" spans="2:20" ht="12.75">
      <c r="B8395" s="5"/>
      <c r="T8395" s="212"/>
    </row>
    <row r="8396" spans="2:20" ht="12.75">
      <c r="B8396" s="5"/>
      <c r="T8396" s="212"/>
    </row>
    <row r="8397" spans="2:20" ht="12.75">
      <c r="B8397" s="5"/>
      <c r="T8397" s="212"/>
    </row>
    <row r="8398" spans="2:20" ht="12.75">
      <c r="B8398" s="5"/>
      <c r="T8398" s="212"/>
    </row>
    <row r="8399" spans="2:20" ht="12.75">
      <c r="B8399" s="5"/>
      <c r="T8399" s="212"/>
    </row>
    <row r="8400" spans="2:20" ht="12.75">
      <c r="B8400" s="5"/>
      <c r="T8400" s="212"/>
    </row>
    <row r="8401" spans="2:20" ht="12.75">
      <c r="B8401" s="5"/>
      <c r="T8401" s="212"/>
    </row>
    <row r="8402" spans="2:20" ht="12.75">
      <c r="B8402" s="5"/>
      <c r="T8402" s="212"/>
    </row>
    <row r="8403" spans="2:20" ht="12.75">
      <c r="B8403" s="5"/>
      <c r="T8403" s="212"/>
    </row>
    <row r="8404" spans="2:20" ht="12.75">
      <c r="B8404" s="5"/>
      <c r="T8404" s="212"/>
    </row>
    <row r="8405" spans="2:20" ht="12.75">
      <c r="B8405" s="5"/>
      <c r="T8405" s="212"/>
    </row>
    <row r="8406" spans="2:20" ht="12.75">
      <c r="B8406" s="5"/>
      <c r="T8406" s="212"/>
    </row>
    <row r="8407" spans="2:20" ht="12.75">
      <c r="B8407" s="5"/>
      <c r="T8407" s="212"/>
    </row>
    <row r="8408" spans="2:20" ht="12.75">
      <c r="B8408" s="5"/>
      <c r="T8408" s="212"/>
    </row>
    <row r="8409" spans="2:20" ht="12.75">
      <c r="B8409" s="5"/>
      <c r="T8409" s="212"/>
    </row>
    <row r="8410" spans="2:20" ht="12.75">
      <c r="B8410" s="5"/>
      <c r="T8410" s="212"/>
    </row>
    <row r="8411" spans="2:20" ht="12.75">
      <c r="B8411" s="5"/>
      <c r="T8411" s="212"/>
    </row>
    <row r="8412" spans="2:20" ht="12.75">
      <c r="B8412" s="5"/>
      <c r="T8412" s="212"/>
    </row>
    <row r="8413" spans="2:20" ht="12.75">
      <c r="B8413" s="5"/>
      <c r="T8413" s="212"/>
    </row>
    <row r="8414" spans="2:20" ht="12.75">
      <c r="B8414" s="5"/>
      <c r="T8414" s="212"/>
    </row>
    <row r="8415" spans="2:20" ht="12.75">
      <c r="B8415" s="5"/>
      <c r="T8415" s="212"/>
    </row>
    <row r="8416" spans="2:20" ht="12.75">
      <c r="B8416" s="5"/>
      <c r="T8416" s="212"/>
    </row>
    <row r="8417" spans="2:20" ht="12.75">
      <c r="B8417" s="5"/>
      <c r="T8417" s="212"/>
    </row>
    <row r="8418" spans="2:20" ht="12.75">
      <c r="B8418" s="5"/>
      <c r="T8418" s="212"/>
    </row>
    <row r="8419" spans="2:20" ht="12.75">
      <c r="B8419" s="5"/>
      <c r="T8419" s="212"/>
    </row>
    <row r="8420" spans="2:20" ht="12.75">
      <c r="B8420" s="5"/>
      <c r="T8420" s="212"/>
    </row>
    <row r="8421" spans="2:20" ht="12.75">
      <c r="B8421" s="5"/>
      <c r="T8421" s="212"/>
    </row>
    <row r="8422" spans="2:20" ht="12.75">
      <c r="B8422" s="5"/>
      <c r="T8422" s="212"/>
    </row>
    <row r="8423" spans="2:20" ht="12.75">
      <c r="B8423" s="5"/>
      <c r="T8423" s="212"/>
    </row>
    <row r="8424" spans="2:20" ht="12.75">
      <c r="B8424" s="5"/>
      <c r="T8424" s="212"/>
    </row>
    <row r="8425" spans="2:20" ht="12.75">
      <c r="B8425" s="5"/>
      <c r="T8425" s="212"/>
    </row>
    <row r="8426" spans="2:20" ht="12.75">
      <c r="B8426" s="5"/>
      <c r="T8426" s="212"/>
    </row>
    <row r="8427" spans="2:20" ht="12.75">
      <c r="B8427" s="5"/>
      <c r="T8427" s="212"/>
    </row>
    <row r="8428" spans="2:20" ht="12.75">
      <c r="B8428" s="5"/>
      <c r="T8428" s="212"/>
    </row>
    <row r="8429" spans="2:20" ht="12.75">
      <c r="B8429" s="5"/>
      <c r="T8429" s="212"/>
    </row>
    <row r="8430" spans="2:20" ht="12.75">
      <c r="B8430" s="5"/>
      <c r="T8430" s="212"/>
    </row>
    <row r="8431" spans="2:20" ht="12.75">
      <c r="B8431" s="5"/>
      <c r="T8431" s="212"/>
    </row>
    <row r="8432" spans="2:20" ht="12.75">
      <c r="B8432" s="5"/>
      <c r="T8432" s="212"/>
    </row>
    <row r="8433" spans="2:20" ht="12.75">
      <c r="B8433" s="5"/>
      <c r="T8433" s="212"/>
    </row>
    <row r="8434" spans="2:20" ht="12.75">
      <c r="B8434" s="5"/>
      <c r="T8434" s="212"/>
    </row>
    <row r="8435" spans="2:20" ht="12.75">
      <c r="B8435" s="5"/>
      <c r="T8435" s="212"/>
    </row>
    <row r="8436" spans="2:20" ht="12.75">
      <c r="B8436" s="5"/>
      <c r="T8436" s="212"/>
    </row>
    <row r="8437" spans="2:20" ht="12.75">
      <c r="B8437" s="5"/>
      <c r="T8437" s="212"/>
    </row>
    <row r="8438" spans="2:20" ht="12.75">
      <c r="B8438" s="5"/>
      <c r="T8438" s="212"/>
    </row>
    <row r="8439" spans="2:20" ht="12.75">
      <c r="B8439" s="5"/>
      <c r="T8439" s="212"/>
    </row>
    <row r="8440" spans="2:20" ht="12.75">
      <c r="B8440" s="5"/>
      <c r="T8440" s="212"/>
    </row>
    <row r="8441" spans="2:20" ht="12.75">
      <c r="B8441" s="5"/>
      <c r="T8441" s="212"/>
    </row>
    <row r="8442" spans="2:20" ht="12.75">
      <c r="B8442" s="5"/>
      <c r="T8442" s="212"/>
    </row>
    <row r="8443" spans="2:20" ht="12.75">
      <c r="B8443" s="5"/>
      <c r="T8443" s="212"/>
    </row>
    <row r="8444" spans="2:20" ht="12.75">
      <c r="B8444" s="5"/>
      <c r="T8444" s="212"/>
    </row>
    <row r="8445" spans="2:20" ht="12.75">
      <c r="B8445" s="5"/>
      <c r="T8445" s="212"/>
    </row>
    <row r="8446" spans="2:20" ht="12.75">
      <c r="B8446" s="5"/>
      <c r="T8446" s="212"/>
    </row>
    <row r="8447" spans="2:20" ht="12.75">
      <c r="B8447" s="5"/>
      <c r="T8447" s="212"/>
    </row>
    <row r="8448" spans="2:20" ht="12.75">
      <c r="B8448" s="5"/>
      <c r="T8448" s="212"/>
    </row>
    <row r="8449" spans="2:20" ht="12.75">
      <c r="B8449" s="5"/>
      <c r="T8449" s="212"/>
    </row>
    <row r="8450" spans="2:20" ht="12.75">
      <c r="B8450" s="5"/>
      <c r="T8450" s="212"/>
    </row>
    <row r="8451" spans="2:20" ht="12.75">
      <c r="B8451" s="5"/>
      <c r="T8451" s="212"/>
    </row>
    <row r="8452" spans="2:20" ht="12.75">
      <c r="B8452" s="5"/>
      <c r="T8452" s="212"/>
    </row>
    <row r="8453" spans="2:20" ht="12.75">
      <c r="B8453" s="5"/>
      <c r="T8453" s="212"/>
    </row>
    <row r="8454" spans="2:20" ht="12.75">
      <c r="B8454" s="5"/>
      <c r="T8454" s="212"/>
    </row>
    <row r="8455" spans="2:20" ht="12.75">
      <c r="B8455" s="5"/>
      <c r="T8455" s="212"/>
    </row>
    <row r="8456" spans="2:20" ht="12.75">
      <c r="B8456" s="5"/>
      <c r="T8456" s="212"/>
    </row>
    <row r="8457" spans="2:20" ht="12.75">
      <c r="B8457" s="5"/>
      <c r="T8457" s="212"/>
    </row>
    <row r="8458" spans="2:20" ht="12.75">
      <c r="B8458" s="5"/>
      <c r="T8458" s="212"/>
    </row>
    <row r="8459" spans="2:20" ht="12.75">
      <c r="B8459" s="5"/>
      <c r="T8459" s="212"/>
    </row>
    <row r="8460" spans="2:20" ht="12.75">
      <c r="B8460" s="5"/>
      <c r="T8460" s="212"/>
    </row>
    <row r="8461" spans="2:20" ht="12.75">
      <c r="B8461" s="5"/>
      <c r="T8461" s="212"/>
    </row>
    <row r="8462" spans="2:20" ht="12.75">
      <c r="B8462" s="5"/>
      <c r="T8462" s="212"/>
    </row>
    <row r="8463" spans="2:20" ht="12.75">
      <c r="B8463" s="5"/>
      <c r="T8463" s="212"/>
    </row>
    <row r="8464" spans="2:20" ht="12.75">
      <c r="B8464" s="5"/>
      <c r="T8464" s="212"/>
    </row>
    <row r="8465" spans="2:20" ht="12.75">
      <c r="B8465" s="5"/>
      <c r="T8465" s="212"/>
    </row>
    <row r="8466" spans="2:20" ht="12.75">
      <c r="B8466" s="5"/>
      <c r="T8466" s="212"/>
    </row>
    <row r="8467" spans="2:20" ht="12.75">
      <c r="B8467" s="5"/>
      <c r="T8467" s="212"/>
    </row>
    <row r="8468" spans="2:20" ht="12.75">
      <c r="B8468" s="5"/>
      <c r="T8468" s="212"/>
    </row>
    <row r="8469" spans="2:20" ht="12.75">
      <c r="B8469" s="5"/>
      <c r="T8469" s="212"/>
    </row>
    <row r="8470" spans="2:20" ht="12.75">
      <c r="B8470" s="5"/>
      <c r="T8470" s="212"/>
    </row>
    <row r="8471" spans="2:20" ht="12.75">
      <c r="B8471" s="5"/>
      <c r="T8471" s="212"/>
    </row>
    <row r="8472" spans="2:20" ht="12.75">
      <c r="B8472" s="5"/>
      <c r="T8472" s="212"/>
    </row>
    <row r="8473" spans="2:20" ht="12.75">
      <c r="B8473" s="5"/>
      <c r="T8473" s="212"/>
    </row>
    <row r="8474" spans="2:20" ht="12.75">
      <c r="B8474" s="5"/>
      <c r="T8474" s="212"/>
    </row>
    <row r="8475" spans="2:20" ht="12.75">
      <c r="B8475" s="5"/>
      <c r="T8475" s="212"/>
    </row>
    <row r="8476" spans="2:20" ht="12.75">
      <c r="B8476" s="5"/>
      <c r="T8476" s="212"/>
    </row>
    <row r="8477" spans="2:20" ht="12.75">
      <c r="B8477" s="5"/>
      <c r="T8477" s="212"/>
    </row>
    <row r="8478" spans="2:20" ht="12.75">
      <c r="B8478" s="5"/>
      <c r="T8478" s="212"/>
    </row>
    <row r="8479" spans="2:20" ht="12.75">
      <c r="B8479" s="5"/>
      <c r="T8479" s="212"/>
    </row>
    <row r="8480" spans="2:20" ht="12.75">
      <c r="B8480" s="5"/>
      <c r="T8480" s="212"/>
    </row>
    <row r="8481" spans="2:20" ht="12.75">
      <c r="B8481" s="5"/>
      <c r="T8481" s="212"/>
    </row>
    <row r="8482" spans="2:20" ht="12.75">
      <c r="B8482" s="5"/>
      <c r="T8482" s="212"/>
    </row>
    <row r="8483" spans="2:20" ht="12.75">
      <c r="B8483" s="5"/>
      <c r="T8483" s="212"/>
    </row>
    <row r="8484" spans="2:20" ht="12.75">
      <c r="B8484" s="5"/>
      <c r="T8484" s="212"/>
    </row>
    <row r="8485" spans="2:20" ht="12.75">
      <c r="B8485" s="5"/>
      <c r="T8485" s="212"/>
    </row>
    <row r="8486" spans="2:20" ht="12.75">
      <c r="B8486" s="5"/>
      <c r="T8486" s="212"/>
    </row>
    <row r="8487" spans="2:20" ht="12.75">
      <c r="B8487" s="5"/>
      <c r="T8487" s="212"/>
    </row>
    <row r="8488" spans="2:20" ht="12.75">
      <c r="B8488" s="5"/>
      <c r="T8488" s="212"/>
    </row>
    <row r="8489" spans="2:20" ht="12.75">
      <c r="B8489" s="5"/>
      <c r="T8489" s="212"/>
    </row>
    <row r="8490" spans="2:20" ht="12.75">
      <c r="B8490" s="5"/>
      <c r="T8490" s="212"/>
    </row>
    <row r="8491" spans="2:20" ht="12.75">
      <c r="B8491" s="5"/>
      <c r="T8491" s="212"/>
    </row>
    <row r="8492" spans="2:20" ht="12.75">
      <c r="B8492" s="5"/>
      <c r="T8492" s="212"/>
    </row>
    <row r="8493" spans="2:20" ht="12.75">
      <c r="B8493" s="5"/>
      <c r="T8493" s="212"/>
    </row>
    <row r="8494" spans="2:20" ht="12.75">
      <c r="B8494" s="5"/>
      <c r="T8494" s="212"/>
    </row>
    <row r="8495" spans="2:20" ht="12.75">
      <c r="B8495" s="5"/>
      <c r="T8495" s="212"/>
    </row>
    <row r="8496" spans="2:20" ht="12.75">
      <c r="B8496" s="5"/>
      <c r="T8496" s="212"/>
    </row>
    <row r="8497" spans="2:20" ht="12.75">
      <c r="B8497" s="5"/>
      <c r="T8497" s="212"/>
    </row>
    <row r="8498" spans="2:20" ht="12.75">
      <c r="B8498" s="5"/>
      <c r="T8498" s="212"/>
    </row>
    <row r="8499" spans="2:20" ht="12.75">
      <c r="B8499" s="5"/>
      <c r="T8499" s="212"/>
    </row>
    <row r="8500" spans="2:20" ht="12.75">
      <c r="B8500" s="5"/>
      <c r="T8500" s="212"/>
    </row>
    <row r="8501" spans="2:20" ht="12.75">
      <c r="B8501" s="5"/>
      <c r="T8501" s="212"/>
    </row>
    <row r="8502" spans="2:20" ht="12.75">
      <c r="B8502" s="5"/>
      <c r="T8502" s="212"/>
    </row>
    <row r="8503" spans="2:20" ht="12.75">
      <c r="B8503" s="5"/>
      <c r="T8503" s="212"/>
    </row>
    <row r="8504" spans="2:20" ht="12.75">
      <c r="B8504" s="5"/>
      <c r="T8504" s="212"/>
    </row>
    <row r="8505" spans="2:20" ht="12.75">
      <c r="B8505" s="5"/>
      <c r="T8505" s="212"/>
    </row>
    <row r="8506" spans="2:20" ht="12.75">
      <c r="B8506" s="5"/>
      <c r="T8506" s="212"/>
    </row>
    <row r="8507" spans="2:20" ht="12.75">
      <c r="B8507" s="5"/>
      <c r="T8507" s="212"/>
    </row>
    <row r="8508" spans="2:20" ht="12.75">
      <c r="B8508" s="5"/>
      <c r="T8508" s="212"/>
    </row>
    <row r="8509" spans="2:20" ht="12.75">
      <c r="B8509" s="5"/>
      <c r="T8509" s="212"/>
    </row>
    <row r="8510" spans="2:20" ht="12.75">
      <c r="B8510" s="5"/>
      <c r="T8510" s="212"/>
    </row>
    <row r="8511" spans="2:20" ht="12.75">
      <c r="B8511" s="5"/>
      <c r="T8511" s="212"/>
    </row>
    <row r="8512" spans="2:20" ht="12.75">
      <c r="B8512" s="5"/>
      <c r="T8512" s="212"/>
    </row>
    <row r="8513" spans="2:20" ht="12.75">
      <c r="B8513" s="5"/>
      <c r="T8513" s="212"/>
    </row>
    <row r="8514" spans="2:20" ht="12.75">
      <c r="B8514" s="5"/>
      <c r="T8514" s="212"/>
    </row>
    <row r="8515" spans="2:20" ht="12.75">
      <c r="B8515" s="5"/>
      <c r="T8515" s="212"/>
    </row>
    <row r="8516" spans="2:20" ht="12.75">
      <c r="B8516" s="5"/>
      <c r="T8516" s="212"/>
    </row>
    <row r="8517" spans="2:20" ht="12.75">
      <c r="B8517" s="5"/>
      <c r="T8517" s="212"/>
    </row>
    <row r="8518" spans="2:20" ht="12.75">
      <c r="B8518" s="5"/>
      <c r="T8518" s="212"/>
    </row>
    <row r="8519" spans="2:20" ht="12.75">
      <c r="B8519" s="5"/>
      <c r="T8519" s="212"/>
    </row>
    <row r="8520" spans="2:20" ht="12.75">
      <c r="B8520" s="5"/>
      <c r="T8520" s="212"/>
    </row>
    <row r="8521" spans="2:20" ht="12.75">
      <c r="B8521" s="5"/>
      <c r="T8521" s="212"/>
    </row>
    <row r="8522" spans="2:20" ht="12.75">
      <c r="B8522" s="5"/>
      <c r="T8522" s="212"/>
    </row>
    <row r="8523" spans="2:20" ht="12.75">
      <c r="B8523" s="5"/>
      <c r="T8523" s="212"/>
    </row>
    <row r="8524" spans="2:20" ht="12.75">
      <c r="B8524" s="5"/>
      <c r="T8524" s="212"/>
    </row>
    <row r="8525" spans="2:20" ht="12.75">
      <c r="B8525" s="5"/>
      <c r="T8525" s="212"/>
    </row>
    <row r="8526" spans="2:20" ht="12.75">
      <c r="B8526" s="5"/>
      <c r="T8526" s="212"/>
    </row>
    <row r="8527" spans="2:20" ht="12.75">
      <c r="B8527" s="5"/>
      <c r="T8527" s="212"/>
    </row>
    <row r="8528" spans="2:20" ht="12.75">
      <c r="B8528" s="5"/>
      <c r="T8528" s="212"/>
    </row>
    <row r="8529" spans="2:20" ht="12.75">
      <c r="B8529" s="5"/>
      <c r="T8529" s="212"/>
    </row>
    <row r="8530" spans="2:20" ht="12.75">
      <c r="B8530" s="5"/>
      <c r="T8530" s="212"/>
    </row>
    <row r="8531" spans="2:20" ht="12.75">
      <c r="B8531" s="5"/>
      <c r="T8531" s="212"/>
    </row>
    <row r="8532" spans="2:20" ht="12.75">
      <c r="B8532" s="5"/>
      <c r="T8532" s="212"/>
    </row>
    <row r="8533" spans="2:20" ht="12.75">
      <c r="B8533" s="5"/>
      <c r="T8533" s="212"/>
    </row>
    <row r="8534" spans="2:20" ht="12.75">
      <c r="B8534" s="5"/>
      <c r="T8534" s="212"/>
    </row>
    <row r="8535" spans="2:20" ht="12.75">
      <c r="B8535" s="5"/>
      <c r="T8535" s="212"/>
    </row>
    <row r="8536" spans="2:20" ht="12.75">
      <c r="B8536" s="5"/>
      <c r="T8536" s="212"/>
    </row>
    <row r="8537" spans="2:20" ht="12.75">
      <c r="B8537" s="5"/>
      <c r="T8537" s="212"/>
    </row>
    <row r="8538" spans="2:20" ht="12.75">
      <c r="B8538" s="5"/>
      <c r="T8538" s="212"/>
    </row>
    <row r="8539" spans="2:20" ht="12.75">
      <c r="B8539" s="5"/>
      <c r="T8539" s="212"/>
    </row>
    <row r="8540" spans="2:20" ht="12.75">
      <c r="B8540" s="5"/>
      <c r="T8540" s="212"/>
    </row>
    <row r="8541" spans="2:20" ht="12.75">
      <c r="B8541" s="5"/>
      <c r="T8541" s="212"/>
    </row>
    <row r="8542" spans="2:20" ht="12.75">
      <c r="B8542" s="5"/>
      <c r="T8542" s="212"/>
    </row>
    <row r="8543" spans="2:20" ht="12.75">
      <c r="B8543" s="5"/>
      <c r="T8543" s="212"/>
    </row>
    <row r="8544" spans="2:20" ht="12.75">
      <c r="B8544" s="5"/>
      <c r="T8544" s="212"/>
    </row>
    <row r="8545" spans="2:20" ht="12.75">
      <c r="B8545" s="5"/>
      <c r="T8545" s="212"/>
    </row>
    <row r="8546" spans="2:20" ht="12.75">
      <c r="B8546" s="5"/>
      <c r="T8546" s="212"/>
    </row>
    <row r="8547" spans="2:20" ht="12.75">
      <c r="B8547" s="5"/>
      <c r="T8547" s="212"/>
    </row>
    <row r="8548" spans="2:20" ht="12.75">
      <c r="B8548" s="5"/>
      <c r="T8548" s="212"/>
    </row>
    <row r="8549" spans="2:20" ht="12.75">
      <c r="B8549" s="5"/>
      <c r="T8549" s="212"/>
    </row>
    <row r="8550" spans="2:20" ht="12.75">
      <c r="B8550" s="5"/>
      <c r="T8550" s="212"/>
    </row>
    <row r="8551" spans="2:20" ht="12.75">
      <c r="B8551" s="5"/>
      <c r="T8551" s="212"/>
    </row>
    <row r="8552" spans="2:20" ht="12.75">
      <c r="B8552" s="5"/>
      <c r="T8552" s="212"/>
    </row>
    <row r="8553" spans="2:20" ht="12.75">
      <c r="B8553" s="5"/>
      <c r="T8553" s="212"/>
    </row>
    <row r="8554" spans="2:20" ht="12.75">
      <c r="B8554" s="5"/>
      <c r="T8554" s="212"/>
    </row>
    <row r="8555" spans="2:20" ht="12.75">
      <c r="B8555" s="5"/>
      <c r="T8555" s="212"/>
    </row>
    <row r="8556" spans="2:20" ht="12.75">
      <c r="B8556" s="5"/>
      <c r="T8556" s="212"/>
    </row>
    <row r="8557" spans="2:20" ht="12.75">
      <c r="B8557" s="5"/>
      <c r="T8557" s="212"/>
    </row>
    <row r="8558" spans="2:20" ht="12.75">
      <c r="B8558" s="5"/>
      <c r="T8558" s="212"/>
    </row>
    <row r="8559" spans="2:20" ht="12.75">
      <c r="B8559" s="5"/>
      <c r="T8559" s="212"/>
    </row>
    <row r="8560" spans="2:20" ht="12.75">
      <c r="B8560" s="5"/>
      <c r="T8560" s="212"/>
    </row>
    <row r="8561" spans="2:20" ht="12.75">
      <c r="B8561" s="5"/>
      <c r="T8561" s="212"/>
    </row>
    <row r="8562" spans="2:20" ht="12.75">
      <c r="B8562" s="5"/>
      <c r="T8562" s="212"/>
    </row>
    <row r="8563" spans="2:20" ht="12.75">
      <c r="B8563" s="5"/>
      <c r="T8563" s="212"/>
    </row>
    <row r="8564" spans="2:20" ht="12.75">
      <c r="B8564" s="5"/>
      <c r="T8564" s="212"/>
    </row>
    <row r="8565" spans="2:20" ht="12.75">
      <c r="B8565" s="5"/>
      <c r="T8565" s="212"/>
    </row>
    <row r="8566" spans="2:20" ht="12.75">
      <c r="B8566" s="5"/>
      <c r="T8566" s="212"/>
    </row>
    <row r="8567" spans="2:20" ht="12.75">
      <c r="B8567" s="5"/>
      <c r="T8567" s="212"/>
    </row>
    <row r="8568" spans="2:20" ht="12.75">
      <c r="B8568" s="5"/>
      <c r="T8568" s="212"/>
    </row>
    <row r="8569" spans="2:20" ht="12.75">
      <c r="B8569" s="5"/>
      <c r="T8569" s="212"/>
    </row>
    <row r="8570" spans="2:20" ht="12.75">
      <c r="B8570" s="5"/>
      <c r="T8570" s="212"/>
    </row>
    <row r="8571" spans="2:20" ht="12.75">
      <c r="B8571" s="5"/>
      <c r="T8571" s="212"/>
    </row>
    <row r="8572" spans="2:20" ht="12.75">
      <c r="B8572" s="5"/>
      <c r="T8572" s="212"/>
    </row>
    <row r="8573" spans="2:20" ht="12.75">
      <c r="B8573" s="5"/>
      <c r="T8573" s="212"/>
    </row>
    <row r="8574" spans="2:20" ht="12.75">
      <c r="B8574" s="5"/>
      <c r="T8574" s="212"/>
    </row>
    <row r="8575" spans="2:20" ht="12.75">
      <c r="B8575" s="5"/>
      <c r="T8575" s="212"/>
    </row>
    <row r="8576" spans="2:20" ht="12.75">
      <c r="B8576" s="5"/>
      <c r="T8576" s="212"/>
    </row>
    <row r="8577" spans="2:20" ht="12.75">
      <c r="B8577" s="5"/>
      <c r="T8577" s="212"/>
    </row>
    <row r="8578" spans="2:20" ht="12.75">
      <c r="B8578" s="5"/>
      <c r="T8578" s="212"/>
    </row>
    <row r="8579" spans="2:20" ht="12.75">
      <c r="B8579" s="5"/>
      <c r="T8579" s="212"/>
    </row>
    <row r="8580" spans="2:20" ht="12.75">
      <c r="B8580" s="5"/>
      <c r="T8580" s="212"/>
    </row>
    <row r="8581" spans="2:20" ht="12.75">
      <c r="B8581" s="5"/>
      <c r="T8581" s="212"/>
    </row>
    <row r="8582" spans="2:20" ht="12.75">
      <c r="B8582" s="5"/>
      <c r="T8582" s="212"/>
    </row>
    <row r="8583" spans="2:20" ht="12.75">
      <c r="B8583" s="5"/>
      <c r="T8583" s="212"/>
    </row>
    <row r="8584" spans="2:20" ht="12.75">
      <c r="B8584" s="5"/>
      <c r="T8584" s="212"/>
    </row>
    <row r="8585" spans="2:20" ht="12.75">
      <c r="B8585" s="5"/>
      <c r="T8585" s="212"/>
    </row>
    <row r="8586" spans="2:20" ht="12.75">
      <c r="B8586" s="5"/>
      <c r="T8586" s="212"/>
    </row>
    <row r="8587" spans="2:20" ht="12.75">
      <c r="B8587" s="5"/>
      <c r="T8587" s="212"/>
    </row>
    <row r="8588" spans="2:20" ht="12.75">
      <c r="B8588" s="5"/>
      <c r="T8588" s="212"/>
    </row>
    <row r="8589" spans="2:20" ht="12.75">
      <c r="B8589" s="5"/>
      <c r="T8589" s="212"/>
    </row>
    <row r="8590" spans="2:20" ht="12.75">
      <c r="B8590" s="5"/>
      <c r="T8590" s="212"/>
    </row>
    <row r="8591" spans="2:20" ht="12.75">
      <c r="B8591" s="5"/>
      <c r="T8591" s="212"/>
    </row>
    <row r="8592" spans="2:20" ht="12.75">
      <c r="B8592" s="5"/>
      <c r="T8592" s="212"/>
    </row>
    <row r="8593" spans="2:20" ht="12.75">
      <c r="B8593" s="5"/>
      <c r="T8593" s="212"/>
    </row>
    <row r="8594" spans="2:20" ht="12.75">
      <c r="B8594" s="5"/>
      <c r="T8594" s="212"/>
    </row>
    <row r="8595" spans="2:20" ht="12.75">
      <c r="B8595" s="5"/>
      <c r="T8595" s="212"/>
    </row>
    <row r="8596" spans="2:20" ht="12.75">
      <c r="B8596" s="5"/>
      <c r="T8596" s="212"/>
    </row>
    <row r="8597" spans="2:20" ht="12.75">
      <c r="B8597" s="5"/>
      <c r="T8597" s="212"/>
    </row>
    <row r="8598" spans="2:20" ht="12.75">
      <c r="B8598" s="5"/>
      <c r="T8598" s="212"/>
    </row>
    <row r="8599" spans="2:20" ht="12.75">
      <c r="B8599" s="5"/>
      <c r="T8599" s="212"/>
    </row>
    <row r="8600" spans="2:20" ht="12.75">
      <c r="B8600" s="5"/>
      <c r="T8600" s="212"/>
    </row>
    <row r="8601" spans="2:20" ht="12.75">
      <c r="B8601" s="5"/>
      <c r="T8601" s="212"/>
    </row>
    <row r="8602" spans="2:20" ht="12.75">
      <c r="B8602" s="5"/>
      <c r="T8602" s="212"/>
    </row>
    <row r="8603" spans="2:20" ht="12.75">
      <c r="B8603" s="5"/>
      <c r="T8603" s="212"/>
    </row>
    <row r="8604" spans="2:20" ht="12.75">
      <c r="B8604" s="5"/>
      <c r="T8604" s="212"/>
    </row>
    <row r="8605" spans="2:20" ht="12.75">
      <c r="B8605" s="5"/>
      <c r="T8605" s="212"/>
    </row>
    <row r="8606" spans="2:20" ht="12.75">
      <c r="B8606" s="5"/>
      <c r="T8606" s="212"/>
    </row>
    <row r="8607" spans="2:20" ht="12.75">
      <c r="B8607" s="5"/>
      <c r="T8607" s="212"/>
    </row>
    <row r="8608" spans="2:20" ht="12.75">
      <c r="B8608" s="5"/>
      <c r="T8608" s="212"/>
    </row>
    <row r="8609" spans="2:20" ht="12.75">
      <c r="B8609" s="5"/>
      <c r="T8609" s="212"/>
    </row>
    <row r="8610" spans="2:20" ht="12.75">
      <c r="B8610" s="5"/>
      <c r="T8610" s="212"/>
    </row>
    <row r="8611" spans="2:20" ht="12.75">
      <c r="B8611" s="5"/>
      <c r="T8611" s="212"/>
    </row>
    <row r="8612" spans="2:20" ht="12.75">
      <c r="B8612" s="5"/>
      <c r="T8612" s="212"/>
    </row>
    <row r="8613" spans="2:20" ht="12.75">
      <c r="B8613" s="5"/>
      <c r="T8613" s="212"/>
    </row>
    <row r="8614" spans="2:20" ht="12.75">
      <c r="B8614" s="5"/>
      <c r="T8614" s="212"/>
    </row>
    <row r="8615" spans="2:20" ht="12.75">
      <c r="B8615" s="5"/>
      <c r="T8615" s="212"/>
    </row>
    <row r="8616" spans="2:20" ht="12.75">
      <c r="B8616" s="5"/>
      <c r="T8616" s="212"/>
    </row>
    <row r="8617" spans="2:20" ht="12.75">
      <c r="B8617" s="5"/>
      <c r="T8617" s="212"/>
    </row>
    <row r="8618" spans="2:20" ht="12.75">
      <c r="B8618" s="5"/>
      <c r="T8618" s="212"/>
    </row>
    <row r="8619" spans="2:20" ht="12.75">
      <c r="B8619" s="5"/>
      <c r="T8619" s="212"/>
    </row>
    <row r="8620" spans="2:20" ht="12.75">
      <c r="B8620" s="5"/>
      <c r="T8620" s="212"/>
    </row>
    <row r="8621" spans="2:20" ht="12.75">
      <c r="B8621" s="5"/>
      <c r="T8621" s="212"/>
    </row>
    <row r="8622" spans="2:20" ht="12.75">
      <c r="B8622" s="5"/>
      <c r="T8622" s="212"/>
    </row>
    <row r="8623" spans="2:20" ht="12.75">
      <c r="B8623" s="5"/>
      <c r="T8623" s="212"/>
    </row>
    <row r="8624" spans="2:20" ht="12.75">
      <c r="B8624" s="5"/>
      <c r="T8624" s="212"/>
    </row>
    <row r="8625" spans="2:20" ht="12.75">
      <c r="B8625" s="5"/>
      <c r="T8625" s="212"/>
    </row>
    <row r="8626" spans="2:20" ht="12.75">
      <c r="B8626" s="5"/>
      <c r="T8626" s="212"/>
    </row>
    <row r="8627" spans="2:20" ht="12.75">
      <c r="B8627" s="5"/>
      <c r="T8627" s="212"/>
    </row>
    <row r="8628" spans="2:20" ht="12.75">
      <c r="B8628" s="5"/>
      <c r="T8628" s="212"/>
    </row>
    <row r="8629" spans="2:20" ht="12.75">
      <c r="B8629" s="5"/>
      <c r="T8629" s="212"/>
    </row>
    <row r="8630" spans="2:20" ht="12.75">
      <c r="B8630" s="5"/>
      <c r="T8630" s="212"/>
    </row>
    <row r="8631" spans="2:20" ht="12.75">
      <c r="B8631" s="5"/>
      <c r="T8631" s="212"/>
    </row>
    <row r="8632" spans="2:20" ht="12.75">
      <c r="B8632" s="5"/>
      <c r="T8632" s="212"/>
    </row>
    <row r="8633" spans="2:20" ht="12.75">
      <c r="B8633" s="5"/>
      <c r="T8633" s="212"/>
    </row>
    <row r="8634" spans="2:20" ht="12.75">
      <c r="B8634" s="5"/>
      <c r="T8634" s="212"/>
    </row>
    <row r="8635" spans="2:20" ht="12.75">
      <c r="B8635" s="5"/>
      <c r="T8635" s="212"/>
    </row>
    <row r="8636" spans="2:20" ht="12.75">
      <c r="B8636" s="5"/>
      <c r="T8636" s="212"/>
    </row>
    <row r="8637" spans="2:20" ht="12.75">
      <c r="B8637" s="5"/>
      <c r="T8637" s="212"/>
    </row>
    <row r="8638" spans="2:20" ht="12.75">
      <c r="B8638" s="5"/>
      <c r="T8638" s="212"/>
    </row>
    <row r="8639" spans="2:20" ht="12.75">
      <c r="B8639" s="5"/>
      <c r="T8639" s="212"/>
    </row>
    <row r="8640" spans="2:20" ht="12.75">
      <c r="B8640" s="5"/>
      <c r="T8640" s="212"/>
    </row>
    <row r="8641" spans="2:20" ht="12.75">
      <c r="B8641" s="5"/>
      <c r="T8641" s="212"/>
    </row>
    <row r="8642" spans="2:20" ht="12.75">
      <c r="B8642" s="5"/>
      <c r="T8642" s="212"/>
    </row>
    <row r="8643" spans="2:20" ht="12.75">
      <c r="B8643" s="5"/>
      <c r="T8643" s="212"/>
    </row>
    <row r="8644" spans="2:20" ht="12.75">
      <c r="B8644" s="5"/>
      <c r="T8644" s="212"/>
    </row>
    <row r="8645" spans="2:20" ht="12.75">
      <c r="B8645" s="5"/>
      <c r="T8645" s="212"/>
    </row>
    <row r="8646" spans="2:20" ht="12.75">
      <c r="B8646" s="5"/>
      <c r="T8646" s="212"/>
    </row>
    <row r="8647" spans="2:20" ht="12.75">
      <c r="B8647" s="5"/>
      <c r="T8647" s="212"/>
    </row>
    <row r="8648" spans="2:20" ht="12.75">
      <c r="B8648" s="5"/>
      <c r="T8648" s="212"/>
    </row>
    <row r="8649" spans="2:20" ht="12.75">
      <c r="B8649" s="5"/>
      <c r="T8649" s="212"/>
    </row>
    <row r="8650" spans="2:20" ht="12.75">
      <c r="B8650" s="5"/>
      <c r="T8650" s="212"/>
    </row>
    <row r="8651" spans="2:20" ht="12.75">
      <c r="B8651" s="5"/>
      <c r="T8651" s="212"/>
    </row>
    <row r="8652" spans="2:20" ht="12.75">
      <c r="B8652" s="5"/>
      <c r="T8652" s="212"/>
    </row>
    <row r="8653" spans="2:20" ht="12.75">
      <c r="B8653" s="5"/>
      <c r="T8653" s="212"/>
    </row>
    <row r="8654" spans="2:20" ht="12.75">
      <c r="B8654" s="5"/>
      <c r="T8654" s="212"/>
    </row>
    <row r="8655" spans="2:20" ht="12.75">
      <c r="B8655" s="5"/>
      <c r="T8655" s="212"/>
    </row>
    <row r="8656" spans="2:20" ht="12.75">
      <c r="B8656" s="5"/>
      <c r="T8656" s="212"/>
    </row>
    <row r="8657" spans="2:20" ht="12.75">
      <c r="B8657" s="5"/>
      <c r="T8657" s="212"/>
    </row>
    <row r="8658" spans="2:20" ht="12.75">
      <c r="B8658" s="5"/>
      <c r="T8658" s="212"/>
    </row>
    <row r="8659" spans="2:20" ht="12.75">
      <c r="B8659" s="5"/>
      <c r="T8659" s="212"/>
    </row>
    <row r="8660" spans="2:20" ht="12.75">
      <c r="B8660" s="5"/>
      <c r="T8660" s="212"/>
    </row>
    <row r="8661" spans="2:20" ht="12.75">
      <c r="B8661" s="5"/>
      <c r="T8661" s="212"/>
    </row>
    <row r="8662" spans="2:20" ht="12.75">
      <c r="B8662" s="5"/>
      <c r="T8662" s="212"/>
    </row>
    <row r="8663" spans="2:20" ht="12.75">
      <c r="B8663" s="5"/>
      <c r="T8663" s="212"/>
    </row>
    <row r="8664" spans="2:20" ht="12.75">
      <c r="B8664" s="5"/>
      <c r="T8664" s="212"/>
    </row>
    <row r="8665" spans="2:20" ht="12.75">
      <c r="B8665" s="5"/>
      <c r="T8665" s="212"/>
    </row>
    <row r="8666" spans="2:20" ht="12.75">
      <c r="B8666" s="5"/>
      <c r="T8666" s="212"/>
    </row>
    <row r="8667" spans="2:20" ht="12.75">
      <c r="B8667" s="5"/>
      <c r="T8667" s="212"/>
    </row>
    <row r="8668" spans="2:20" ht="12.75">
      <c r="B8668" s="5"/>
      <c r="T8668" s="212"/>
    </row>
    <row r="8669" spans="2:20" ht="12.75">
      <c r="B8669" s="5"/>
      <c r="T8669" s="212"/>
    </row>
    <row r="8670" spans="2:20" ht="12.75">
      <c r="B8670" s="5"/>
      <c r="T8670" s="212"/>
    </row>
    <row r="8671" spans="2:20" ht="12.75">
      <c r="B8671" s="5"/>
      <c r="T8671" s="212"/>
    </row>
    <row r="8672" spans="2:20" ht="12.75">
      <c r="B8672" s="5"/>
      <c r="T8672" s="212"/>
    </row>
    <row r="8673" spans="2:20" ht="12.75">
      <c r="B8673" s="5"/>
      <c r="T8673" s="212"/>
    </row>
    <row r="8674" spans="2:20" ht="12.75">
      <c r="B8674" s="5"/>
      <c r="T8674" s="212"/>
    </row>
    <row r="8675" spans="2:20" ht="12.75">
      <c r="B8675" s="5"/>
      <c r="T8675" s="212"/>
    </row>
    <row r="8676" spans="2:20" ht="12.75">
      <c r="B8676" s="5"/>
      <c r="T8676" s="212"/>
    </row>
    <row r="8677" spans="2:20" ht="12.75">
      <c r="B8677" s="5"/>
      <c r="T8677" s="212"/>
    </row>
    <row r="8678" spans="2:20" ht="12.75">
      <c r="B8678" s="5"/>
      <c r="T8678" s="212"/>
    </row>
    <row r="8679" spans="2:20" ht="12.75">
      <c r="B8679" s="5"/>
      <c r="T8679" s="212"/>
    </row>
    <row r="8680" spans="2:20" ht="12.75">
      <c r="B8680" s="5"/>
      <c r="T8680" s="212"/>
    </row>
    <row r="8681" spans="2:20" ht="12.75">
      <c r="B8681" s="5"/>
      <c r="T8681" s="212"/>
    </row>
    <row r="8682" spans="2:20" ht="12.75">
      <c r="B8682" s="5"/>
      <c r="T8682" s="212"/>
    </row>
    <row r="8683" spans="2:20" ht="12.75">
      <c r="B8683" s="5"/>
      <c r="T8683" s="212"/>
    </row>
    <row r="8684" spans="2:20" ht="12.75">
      <c r="B8684" s="5"/>
      <c r="T8684" s="212"/>
    </row>
    <row r="8685" spans="2:20" ht="12.75">
      <c r="B8685" s="5"/>
      <c r="T8685" s="212"/>
    </row>
    <row r="8686" spans="2:20" ht="12.75">
      <c r="B8686" s="5"/>
      <c r="T8686" s="212"/>
    </row>
    <row r="8687" spans="2:20" ht="12.75">
      <c r="B8687" s="5"/>
      <c r="T8687" s="212"/>
    </row>
    <row r="8688" spans="2:20" ht="12.75">
      <c r="B8688" s="5"/>
      <c r="T8688" s="212"/>
    </row>
    <row r="8689" spans="2:20" ht="12.75">
      <c r="B8689" s="5"/>
      <c r="T8689" s="212"/>
    </row>
    <row r="8690" spans="2:20" ht="12.75">
      <c r="B8690" s="5"/>
      <c r="T8690" s="212"/>
    </row>
    <row r="8691" spans="2:20" ht="12.75">
      <c r="B8691" s="5"/>
      <c r="T8691" s="212"/>
    </row>
    <row r="8692" spans="2:20" ht="12.75">
      <c r="B8692" s="5"/>
      <c r="T8692" s="212"/>
    </row>
    <row r="8693" spans="2:20" ht="12.75">
      <c r="B8693" s="5"/>
      <c r="T8693" s="212"/>
    </row>
    <row r="8694" spans="2:20" ht="12.75">
      <c r="B8694" s="5"/>
      <c r="T8694" s="212"/>
    </row>
    <row r="8695" spans="2:20" ht="12.75">
      <c r="B8695" s="5"/>
      <c r="T8695" s="212"/>
    </row>
    <row r="8696" spans="2:20" ht="12.75">
      <c r="B8696" s="5"/>
      <c r="T8696" s="212"/>
    </row>
    <row r="8697" spans="2:20" ht="12.75">
      <c r="B8697" s="5"/>
      <c r="T8697" s="212"/>
    </row>
    <row r="8698" spans="2:20" ht="12.75">
      <c r="B8698" s="5"/>
      <c r="T8698" s="212"/>
    </row>
    <row r="8699" spans="2:20" ht="12.75">
      <c r="B8699" s="5"/>
      <c r="T8699" s="212"/>
    </row>
    <row r="8700" spans="2:20" ht="12.75">
      <c r="B8700" s="5"/>
      <c r="T8700" s="212"/>
    </row>
    <row r="8701" spans="2:20" ht="12.75">
      <c r="B8701" s="5"/>
      <c r="T8701" s="212"/>
    </row>
    <row r="8702" spans="2:20" ht="12.75">
      <c r="B8702" s="5"/>
      <c r="T8702" s="212"/>
    </row>
    <row r="8703" spans="2:20" ht="12.75">
      <c r="B8703" s="5"/>
      <c r="T8703" s="212"/>
    </row>
    <row r="8704" spans="2:20" ht="12.75">
      <c r="B8704" s="5"/>
      <c r="T8704" s="212"/>
    </row>
    <row r="8705" spans="2:20" ht="12.75">
      <c r="B8705" s="5"/>
      <c r="T8705" s="212"/>
    </row>
    <row r="8706" spans="2:20" ht="12.75">
      <c r="B8706" s="5"/>
      <c r="T8706" s="212"/>
    </row>
    <row r="8707" spans="2:20" ht="12.75">
      <c r="B8707" s="5"/>
      <c r="T8707" s="212"/>
    </row>
    <row r="8708" spans="2:20" ht="12.75">
      <c r="B8708" s="5"/>
      <c r="T8708" s="212"/>
    </row>
    <row r="8709" spans="2:20" ht="12.75">
      <c r="B8709" s="5"/>
      <c r="T8709" s="212"/>
    </row>
    <row r="8710" spans="2:20" ht="12.75">
      <c r="B8710" s="5"/>
      <c r="T8710" s="212"/>
    </row>
    <row r="8711" spans="2:20" ht="12.75">
      <c r="B8711" s="5"/>
      <c r="T8711" s="212"/>
    </row>
    <row r="8712" spans="2:20" ht="12.75">
      <c r="B8712" s="5"/>
      <c r="T8712" s="212"/>
    </row>
    <row r="8713" spans="2:20" ht="12.75">
      <c r="B8713" s="5"/>
      <c r="T8713" s="212"/>
    </row>
    <row r="8714" spans="2:20" ht="12.75">
      <c r="B8714" s="5"/>
      <c r="T8714" s="212"/>
    </row>
    <row r="8715" spans="2:20" ht="12.75">
      <c r="B8715" s="5"/>
      <c r="T8715" s="212"/>
    </row>
    <row r="8716" spans="2:20" ht="12.75">
      <c r="B8716" s="5"/>
      <c r="T8716" s="212"/>
    </row>
    <row r="8717" spans="2:20" ht="12.75">
      <c r="B8717" s="5"/>
      <c r="T8717" s="212"/>
    </row>
    <row r="8718" spans="2:20" ht="12.75">
      <c r="B8718" s="5"/>
      <c r="T8718" s="212"/>
    </row>
    <row r="8719" spans="2:20" ht="12.75">
      <c r="B8719" s="5"/>
      <c r="T8719" s="212"/>
    </row>
    <row r="8720" spans="2:20" ht="12.75">
      <c r="B8720" s="5"/>
      <c r="T8720" s="212"/>
    </row>
    <row r="8721" spans="2:20" ht="12.75">
      <c r="B8721" s="5"/>
      <c r="T8721" s="212"/>
    </row>
    <row r="8722" spans="2:20" ht="12.75">
      <c r="B8722" s="5"/>
      <c r="T8722" s="212"/>
    </row>
    <row r="8723" spans="2:20" ht="12.75">
      <c r="B8723" s="5"/>
      <c r="T8723" s="212"/>
    </row>
    <row r="8724" spans="2:20" ht="12.75">
      <c r="B8724" s="5"/>
      <c r="T8724" s="212"/>
    </row>
    <row r="8725" spans="2:20" ht="12.75">
      <c r="B8725" s="5"/>
      <c r="T8725" s="212"/>
    </row>
    <row r="8726" spans="2:20" ht="12.75">
      <c r="B8726" s="5"/>
      <c r="T8726" s="212"/>
    </row>
    <row r="8727" spans="2:20" ht="12.75">
      <c r="B8727" s="5"/>
      <c r="T8727" s="212"/>
    </row>
    <row r="8728" spans="2:20" ht="12.75">
      <c r="B8728" s="5"/>
      <c r="T8728" s="212"/>
    </row>
    <row r="8729" spans="2:20" ht="12.75">
      <c r="B8729" s="5"/>
      <c r="T8729" s="212"/>
    </row>
    <row r="8730" spans="2:20" ht="12.75">
      <c r="B8730" s="5"/>
      <c r="T8730" s="212"/>
    </row>
    <row r="8731" spans="2:20" ht="12.75">
      <c r="B8731" s="5"/>
      <c r="T8731" s="212"/>
    </row>
    <row r="8732" spans="2:20" ht="12.75">
      <c r="B8732" s="5"/>
      <c r="T8732" s="212"/>
    </row>
    <row r="8733" spans="2:20" ht="12.75">
      <c r="B8733" s="5"/>
      <c r="T8733" s="212"/>
    </row>
    <row r="8734" spans="2:20" ht="12.75">
      <c r="B8734" s="5"/>
      <c r="T8734" s="212"/>
    </row>
    <row r="8735" spans="2:20" ht="12.75">
      <c r="B8735" s="5"/>
      <c r="T8735" s="212"/>
    </row>
    <row r="8736" spans="2:20" ht="12.75">
      <c r="B8736" s="5"/>
      <c r="T8736" s="212"/>
    </row>
    <row r="8737" spans="2:20" ht="12.75">
      <c r="B8737" s="5"/>
      <c r="T8737" s="212"/>
    </row>
    <row r="8738" spans="2:20" ht="12.75">
      <c r="B8738" s="5"/>
      <c r="T8738" s="212"/>
    </row>
    <row r="8739" spans="2:20" ht="12.75">
      <c r="B8739" s="5"/>
      <c r="T8739" s="212"/>
    </row>
    <row r="8740" spans="2:20" ht="12.75">
      <c r="B8740" s="5"/>
      <c r="T8740" s="212"/>
    </row>
    <row r="8741" spans="2:20" ht="12.75">
      <c r="B8741" s="5"/>
      <c r="T8741" s="212"/>
    </row>
    <row r="8742" spans="2:20" ht="12.75">
      <c r="B8742" s="5"/>
      <c r="T8742" s="212"/>
    </row>
    <row r="8743" spans="2:20" ht="12.75">
      <c r="B8743" s="5"/>
      <c r="T8743" s="212"/>
    </row>
    <row r="8744" spans="2:20" ht="12.75">
      <c r="B8744" s="5"/>
      <c r="T8744" s="212"/>
    </row>
    <row r="8745" spans="2:20" ht="12.75">
      <c r="B8745" s="5"/>
      <c r="T8745" s="212"/>
    </row>
    <row r="8746" spans="2:20" ht="12.75">
      <c r="B8746" s="5"/>
      <c r="T8746" s="212"/>
    </row>
    <row r="8747" spans="2:20" ht="12.75">
      <c r="B8747" s="5"/>
      <c r="T8747" s="212"/>
    </row>
    <row r="8748" spans="2:20" ht="12.75">
      <c r="B8748" s="5"/>
      <c r="T8748" s="212"/>
    </row>
    <row r="8749" spans="2:20" ht="12.75">
      <c r="B8749" s="5"/>
      <c r="T8749" s="212"/>
    </row>
    <row r="8750" spans="2:20" ht="12.75">
      <c r="B8750" s="5"/>
      <c r="T8750" s="212"/>
    </row>
    <row r="8751" spans="2:20" ht="12.75">
      <c r="B8751" s="5"/>
      <c r="T8751" s="212"/>
    </row>
    <row r="8752" spans="2:20" ht="12.75">
      <c r="B8752" s="5"/>
      <c r="T8752" s="212"/>
    </row>
    <row r="8753" spans="2:20" ht="12.75">
      <c r="B8753" s="5"/>
      <c r="T8753" s="212"/>
    </row>
    <row r="8754" spans="2:20" ht="12.75">
      <c r="B8754" s="5"/>
      <c r="T8754" s="212"/>
    </row>
    <row r="8755" spans="2:20" ht="12.75">
      <c r="B8755" s="5"/>
      <c r="T8755" s="212"/>
    </row>
    <row r="8756" spans="2:20" ht="12.75">
      <c r="B8756" s="5"/>
      <c r="T8756" s="212"/>
    </row>
    <row r="8757" spans="2:20" ht="12.75">
      <c r="B8757" s="5"/>
      <c r="T8757" s="212"/>
    </row>
    <row r="8758" spans="2:20" ht="12.75">
      <c r="B8758" s="5"/>
      <c r="T8758" s="212"/>
    </row>
    <row r="8759" spans="2:20" ht="12.75">
      <c r="B8759" s="5"/>
      <c r="T8759" s="212"/>
    </row>
    <row r="8760" spans="2:20" ht="12.75">
      <c r="B8760" s="5"/>
      <c r="T8760" s="212"/>
    </row>
    <row r="8761" spans="2:20" ht="12.75">
      <c r="B8761" s="5"/>
      <c r="T8761" s="212"/>
    </row>
    <row r="8762" spans="2:20" ht="12.75">
      <c r="B8762" s="5"/>
      <c r="T8762" s="212"/>
    </row>
    <row r="8763" spans="2:20" ht="12.75">
      <c r="B8763" s="5"/>
      <c r="T8763" s="212"/>
    </row>
    <row r="8764" spans="2:20" ht="12.75">
      <c r="B8764" s="5"/>
      <c r="T8764" s="212"/>
    </row>
    <row r="8765" spans="2:20" ht="12.75">
      <c r="B8765" s="5"/>
      <c r="T8765" s="212"/>
    </row>
    <row r="8766" spans="2:20" ht="12.75">
      <c r="B8766" s="5"/>
      <c r="T8766" s="212"/>
    </row>
    <row r="8767" spans="2:20" ht="12.75">
      <c r="B8767" s="5"/>
      <c r="T8767" s="212"/>
    </row>
    <row r="8768" spans="2:20" ht="12.75">
      <c r="B8768" s="5"/>
      <c r="T8768" s="212"/>
    </row>
    <row r="8769" spans="2:20" ht="12.75">
      <c r="B8769" s="5"/>
      <c r="T8769" s="212"/>
    </row>
    <row r="8770" spans="2:20" ht="12.75">
      <c r="B8770" s="5"/>
      <c r="T8770" s="212"/>
    </row>
    <row r="8771" spans="2:20" ht="12.75">
      <c r="B8771" s="5"/>
      <c r="T8771" s="212"/>
    </row>
    <row r="8772" spans="2:20" ht="12.75">
      <c r="B8772" s="5"/>
      <c r="T8772" s="212"/>
    </row>
    <row r="8773" spans="2:20" ht="12.75">
      <c r="B8773" s="5"/>
      <c r="T8773" s="212"/>
    </row>
    <row r="8774" spans="2:20" ht="12.75">
      <c r="B8774" s="5"/>
      <c r="T8774" s="212"/>
    </row>
    <row r="8775" spans="2:20" ht="12.75">
      <c r="B8775" s="5"/>
      <c r="T8775" s="212"/>
    </row>
    <row r="8776" spans="2:20" ht="12.75">
      <c r="B8776" s="5"/>
      <c r="T8776" s="212"/>
    </row>
    <row r="8777" spans="2:20" ht="12.75">
      <c r="B8777" s="5"/>
      <c r="T8777" s="212"/>
    </row>
    <row r="8778" spans="2:20" ht="12.75">
      <c r="B8778" s="5"/>
      <c r="T8778" s="212"/>
    </row>
    <row r="8779" spans="2:20" ht="12.75">
      <c r="B8779" s="5"/>
      <c r="T8779" s="212"/>
    </row>
    <row r="8780" spans="2:20" ht="12.75">
      <c r="B8780" s="5"/>
      <c r="T8780" s="212"/>
    </row>
    <row r="8781" spans="2:20" ht="12.75">
      <c r="B8781" s="5"/>
      <c r="T8781" s="212"/>
    </row>
    <row r="8782" spans="2:20" ht="12.75">
      <c r="B8782" s="5"/>
      <c r="T8782" s="212"/>
    </row>
    <row r="8783" spans="2:20" ht="12.75">
      <c r="B8783" s="5"/>
      <c r="T8783" s="212"/>
    </row>
    <row r="8784" spans="2:20" ht="12.75">
      <c r="B8784" s="5"/>
      <c r="T8784" s="212"/>
    </row>
    <row r="8785" spans="2:20" ht="12.75">
      <c r="B8785" s="5"/>
      <c r="T8785" s="212"/>
    </row>
    <row r="8786" spans="2:20" ht="12.75">
      <c r="B8786" s="5"/>
      <c r="T8786" s="212"/>
    </row>
    <row r="8787" spans="2:20" ht="12.75">
      <c r="B8787" s="5"/>
      <c r="T8787" s="212"/>
    </row>
    <row r="8788" spans="2:20" ht="12.75">
      <c r="B8788" s="5"/>
      <c r="T8788" s="212"/>
    </row>
    <row r="8789" spans="2:20" ht="12.75">
      <c r="B8789" s="5"/>
      <c r="T8789" s="212"/>
    </row>
    <row r="8790" spans="2:20" ht="12.75">
      <c r="B8790" s="5"/>
      <c r="T8790" s="212"/>
    </row>
    <row r="8791" spans="2:20" ht="12.75">
      <c r="B8791" s="5"/>
      <c r="T8791" s="212"/>
    </row>
    <row r="8792" spans="2:20" ht="12.75">
      <c r="B8792" s="5"/>
      <c r="T8792" s="212"/>
    </row>
    <row r="8793" spans="2:20" ht="12.75">
      <c r="B8793" s="5"/>
      <c r="T8793" s="212"/>
    </row>
    <row r="8794" spans="2:20" ht="12.75">
      <c r="B8794" s="5"/>
      <c r="T8794" s="212"/>
    </row>
    <row r="8795" spans="2:20" ht="12.75">
      <c r="B8795" s="5"/>
      <c r="T8795" s="212"/>
    </row>
    <row r="8796" spans="2:20" ht="12.75">
      <c r="B8796" s="5"/>
      <c r="T8796" s="212"/>
    </row>
    <row r="8797" spans="2:20" ht="12.75">
      <c r="B8797" s="5"/>
      <c r="T8797" s="212"/>
    </row>
    <row r="8798" spans="2:20" ht="12.75">
      <c r="B8798" s="5"/>
      <c r="T8798" s="212"/>
    </row>
    <row r="8799" spans="2:20" ht="12.75">
      <c r="B8799" s="5"/>
      <c r="T8799" s="212"/>
    </row>
    <row r="8800" spans="2:20" ht="12.75">
      <c r="B8800" s="5"/>
      <c r="T8800" s="212"/>
    </row>
    <row r="8801" spans="2:20" ht="12.75">
      <c r="B8801" s="5"/>
      <c r="T8801" s="212"/>
    </row>
    <row r="8802" spans="2:20" ht="12.75">
      <c r="B8802" s="5"/>
      <c r="T8802" s="212"/>
    </row>
    <row r="8803" spans="2:20" ht="12.75">
      <c r="B8803" s="5"/>
      <c r="T8803" s="212"/>
    </row>
    <row r="8804" spans="2:20" ht="12.75">
      <c r="B8804" s="5"/>
      <c r="T8804" s="212"/>
    </row>
    <row r="8805" spans="2:20" ht="12.75">
      <c r="B8805" s="5"/>
      <c r="T8805" s="212"/>
    </row>
    <row r="8806" spans="2:20" ht="12.75">
      <c r="B8806" s="5"/>
      <c r="T8806" s="212"/>
    </row>
    <row r="8807" spans="2:20" ht="12.75">
      <c r="B8807" s="5"/>
      <c r="T8807" s="212"/>
    </row>
    <row r="8808" spans="2:20" ht="12.75">
      <c r="B8808" s="5"/>
      <c r="T8808" s="212"/>
    </row>
    <row r="8809" spans="2:20" ht="12.75">
      <c r="B8809" s="5"/>
      <c r="T8809" s="212"/>
    </row>
    <row r="8810" spans="2:20" ht="12.75">
      <c r="B8810" s="5"/>
      <c r="T8810" s="212"/>
    </row>
    <row r="8811" spans="2:20" ht="12.75">
      <c r="B8811" s="5"/>
      <c r="T8811" s="212"/>
    </row>
    <row r="8812" spans="2:20" ht="12.75">
      <c r="B8812" s="5"/>
      <c r="T8812" s="212"/>
    </row>
    <row r="8813" spans="2:20" ht="12.75">
      <c r="B8813" s="5"/>
      <c r="T8813" s="212"/>
    </row>
    <row r="8814" spans="2:20" ht="12.75">
      <c r="B8814" s="5"/>
      <c r="T8814" s="212"/>
    </row>
    <row r="8815" spans="2:20" ht="12.75">
      <c r="B8815" s="5"/>
      <c r="T8815" s="212"/>
    </row>
    <row r="8816" spans="2:20" ht="12.75">
      <c r="B8816" s="5"/>
      <c r="T8816" s="212"/>
    </row>
    <row r="8817" spans="2:20" ht="12.75">
      <c r="B8817" s="5"/>
      <c r="T8817" s="212"/>
    </row>
    <row r="8818" spans="2:20" ht="12.75">
      <c r="B8818" s="5"/>
      <c r="T8818" s="212"/>
    </row>
    <row r="8819" spans="2:20" ht="12.75">
      <c r="B8819" s="5"/>
      <c r="T8819" s="212"/>
    </row>
    <row r="8820" spans="2:20" ht="12.75">
      <c r="B8820" s="5"/>
      <c r="T8820" s="212"/>
    </row>
    <row r="8821" spans="2:20" ht="12.75">
      <c r="B8821" s="5"/>
      <c r="T8821" s="212"/>
    </row>
    <row r="8822" spans="2:20" ht="12.75">
      <c r="B8822" s="5"/>
      <c r="T8822" s="212"/>
    </row>
    <row r="8823" spans="2:20" ht="12.75">
      <c r="B8823" s="5"/>
      <c r="T8823" s="212"/>
    </row>
    <row r="8824" spans="2:20" ht="12.75">
      <c r="B8824" s="5"/>
      <c r="T8824" s="212"/>
    </row>
    <row r="8825" spans="2:20" ht="12.75">
      <c r="B8825" s="5"/>
      <c r="T8825" s="212"/>
    </row>
    <row r="8826" spans="2:20" ht="12.75">
      <c r="B8826" s="5"/>
      <c r="T8826" s="212"/>
    </row>
    <row r="8827" spans="2:20" ht="12.75">
      <c r="B8827" s="5"/>
      <c r="T8827" s="212"/>
    </row>
    <row r="8828" spans="2:20" ht="12.75">
      <c r="B8828" s="5"/>
      <c r="T8828" s="212"/>
    </row>
    <row r="8829" spans="2:20" ht="12.75">
      <c r="B8829" s="5"/>
      <c r="T8829" s="212"/>
    </row>
    <row r="8830" spans="2:20" ht="12.75">
      <c r="B8830" s="5"/>
      <c r="T8830" s="212"/>
    </row>
    <row r="8831" spans="2:20" ht="12.75">
      <c r="B8831" s="5"/>
      <c r="T8831" s="212"/>
    </row>
    <row r="8832" spans="2:20" ht="12.75">
      <c r="B8832" s="5"/>
      <c r="T8832" s="212"/>
    </row>
    <row r="8833" spans="2:20" ht="12.75">
      <c r="B8833" s="5"/>
      <c r="T8833" s="212"/>
    </row>
    <row r="8834" spans="2:20" ht="12.75">
      <c r="B8834" s="5"/>
      <c r="T8834" s="212"/>
    </row>
    <row r="8835" spans="2:20" ht="12.75">
      <c r="B8835" s="5"/>
      <c r="T8835" s="212"/>
    </row>
    <row r="8836" spans="2:20" ht="12.75">
      <c r="B8836" s="5"/>
      <c r="T8836" s="212"/>
    </row>
    <row r="8837" spans="2:20" ht="12.75">
      <c r="B8837" s="5"/>
      <c r="T8837" s="212"/>
    </row>
    <row r="8838" spans="2:20" ht="12.75">
      <c r="B8838" s="5"/>
      <c r="T8838" s="212"/>
    </row>
    <row r="8839" spans="2:20" ht="12.75">
      <c r="B8839" s="5"/>
      <c r="T8839" s="212"/>
    </row>
    <row r="8840" spans="2:20" ht="12.75">
      <c r="B8840" s="5"/>
      <c r="T8840" s="212"/>
    </row>
    <row r="8841" spans="2:20" ht="12.75">
      <c r="B8841" s="5"/>
      <c r="T8841" s="212"/>
    </row>
    <row r="8842" spans="2:20" ht="12.75">
      <c r="B8842" s="5"/>
      <c r="T8842" s="212"/>
    </row>
    <row r="8843" spans="2:20" ht="12.75">
      <c r="B8843" s="5"/>
      <c r="T8843" s="212"/>
    </row>
    <row r="8844" spans="2:20" ht="12.75">
      <c r="B8844" s="5"/>
      <c r="T8844" s="212"/>
    </row>
    <row r="8845" spans="2:20" ht="12.75">
      <c r="B8845" s="5"/>
      <c r="T8845" s="212"/>
    </row>
    <row r="8846" spans="2:20" ht="12.75">
      <c r="B8846" s="5"/>
      <c r="T8846" s="212"/>
    </row>
    <row r="8847" spans="2:20" ht="12.75">
      <c r="B8847" s="5"/>
      <c r="T8847" s="212"/>
    </row>
    <row r="8848" spans="2:20" ht="12.75">
      <c r="B8848" s="5"/>
      <c r="T8848" s="212"/>
    </row>
    <row r="8849" spans="2:20" ht="12.75">
      <c r="B8849" s="5"/>
      <c r="T8849" s="212"/>
    </row>
    <row r="8850" spans="2:20" ht="12.75">
      <c r="B8850" s="5"/>
      <c r="T8850" s="212"/>
    </row>
    <row r="8851" spans="2:20" ht="12.75">
      <c r="B8851" s="5"/>
      <c r="T8851" s="212"/>
    </row>
    <row r="8852" spans="2:20" ht="12.75">
      <c r="B8852" s="5"/>
      <c r="T8852" s="212"/>
    </row>
    <row r="8853" spans="2:20" ht="12.75">
      <c r="B8853" s="5"/>
      <c r="T8853" s="212"/>
    </row>
    <row r="8854" spans="2:20" ht="12.75">
      <c r="B8854" s="5"/>
      <c r="T8854" s="212"/>
    </row>
    <row r="8855" spans="2:20" ht="12.75">
      <c r="B8855" s="5"/>
      <c r="T8855" s="212"/>
    </row>
    <row r="8856" spans="2:20" ht="12.75">
      <c r="B8856" s="5"/>
      <c r="T8856" s="212"/>
    </row>
    <row r="8857" spans="2:20" ht="12.75">
      <c r="B8857" s="5"/>
      <c r="T8857" s="212"/>
    </row>
    <row r="8858" spans="2:20" ht="12.75">
      <c r="B8858" s="5"/>
      <c r="T8858" s="212"/>
    </row>
    <row r="8859" spans="2:20" ht="12.75">
      <c r="B8859" s="5"/>
      <c r="T8859" s="212"/>
    </row>
    <row r="8860" spans="2:20" ht="12.75">
      <c r="B8860" s="5"/>
      <c r="T8860" s="212"/>
    </row>
    <row r="8861" spans="2:20" ht="12.75">
      <c r="B8861" s="5"/>
      <c r="T8861" s="212"/>
    </row>
    <row r="8862" spans="2:20" ht="12.75">
      <c r="B8862" s="5"/>
      <c r="T8862" s="212"/>
    </row>
    <row r="8863" spans="2:20" ht="12.75">
      <c r="B8863" s="5"/>
      <c r="T8863" s="212"/>
    </row>
    <row r="8864" spans="2:20" ht="12.75">
      <c r="B8864" s="5"/>
      <c r="T8864" s="212"/>
    </row>
    <row r="8865" spans="2:20" ht="12.75">
      <c r="B8865" s="5"/>
      <c r="T8865" s="212"/>
    </row>
    <row r="8866" spans="2:20" ht="12.75">
      <c r="B8866" s="5"/>
      <c r="T8866" s="212"/>
    </row>
    <row r="8867" spans="2:20" ht="12.75">
      <c r="B8867" s="5"/>
      <c r="T8867" s="212"/>
    </row>
    <row r="8868" spans="2:20" ht="12.75">
      <c r="B8868" s="5"/>
      <c r="T8868" s="212"/>
    </row>
    <row r="8869" spans="2:20" ht="12.75">
      <c r="B8869" s="5"/>
      <c r="T8869" s="212"/>
    </row>
    <row r="8870" spans="2:20" ht="12.75">
      <c r="B8870" s="5"/>
      <c r="T8870" s="212"/>
    </row>
    <row r="8871" spans="2:20" ht="12.75">
      <c r="B8871" s="5"/>
      <c r="T8871" s="212"/>
    </row>
    <row r="8872" spans="2:20" ht="12.75">
      <c r="B8872" s="5"/>
      <c r="T8872" s="212"/>
    </row>
    <row r="8873" spans="2:20" ht="12.75">
      <c r="B8873" s="5"/>
      <c r="T8873" s="212"/>
    </row>
    <row r="8874" spans="2:20" ht="12.75">
      <c r="B8874" s="5"/>
      <c r="T8874" s="212"/>
    </row>
    <row r="8875" spans="2:20" ht="12.75">
      <c r="B8875" s="5"/>
      <c r="T8875" s="212"/>
    </row>
    <row r="8876" spans="2:20" ht="12.75">
      <c r="B8876" s="5"/>
      <c r="T8876" s="212"/>
    </row>
    <row r="8877" spans="2:20" ht="12.75">
      <c r="B8877" s="5"/>
      <c r="T8877" s="212"/>
    </row>
    <row r="8878" spans="2:20" ht="12.75">
      <c r="B8878" s="5"/>
      <c r="T8878" s="212"/>
    </row>
    <row r="8879" spans="2:20" ht="12.75">
      <c r="B8879" s="5"/>
      <c r="T8879" s="212"/>
    </row>
    <row r="8880" spans="2:20" ht="12.75">
      <c r="B8880" s="5"/>
      <c r="T8880" s="212"/>
    </row>
    <row r="8881" spans="2:20" ht="12.75">
      <c r="B8881" s="5"/>
      <c r="T8881" s="212"/>
    </row>
    <row r="8882" spans="2:20" ht="12.75">
      <c r="B8882" s="5"/>
      <c r="T8882" s="212"/>
    </row>
    <row r="8883" spans="2:20" ht="12.75">
      <c r="B8883" s="5"/>
      <c r="T8883" s="212"/>
    </row>
    <row r="8884" spans="2:20" ht="12.75">
      <c r="B8884" s="5"/>
      <c r="T8884" s="212"/>
    </row>
    <row r="8885" spans="2:20" ht="12.75">
      <c r="B8885" s="5"/>
      <c r="T8885" s="212"/>
    </row>
    <row r="8886" spans="2:20" ht="12.75">
      <c r="B8886" s="5"/>
      <c r="T8886" s="212"/>
    </row>
    <row r="8887" spans="2:20" ht="12.75">
      <c r="B8887" s="5"/>
      <c r="T8887" s="212"/>
    </row>
    <row r="8888" spans="2:20" ht="12.75">
      <c r="B8888" s="5"/>
      <c r="T8888" s="212"/>
    </row>
    <row r="8889" spans="2:20" ht="12.75">
      <c r="B8889" s="5"/>
      <c r="T8889" s="212"/>
    </row>
    <row r="8890" spans="2:20" ht="12.75">
      <c r="B8890" s="5"/>
      <c r="T8890" s="212"/>
    </row>
    <row r="8891" spans="2:20" ht="12.75">
      <c r="B8891" s="5"/>
      <c r="T8891" s="212"/>
    </row>
    <row r="8892" spans="2:20" ht="12.75">
      <c r="B8892" s="5"/>
      <c r="T8892" s="212"/>
    </row>
    <row r="8893" spans="2:20" ht="12.75">
      <c r="B8893" s="5"/>
      <c r="T8893" s="212"/>
    </row>
    <row r="8894" spans="2:20" ht="12.75">
      <c r="B8894" s="5"/>
      <c r="T8894" s="212"/>
    </row>
    <row r="8895" spans="2:20" ht="12.75">
      <c r="B8895" s="5"/>
      <c r="T8895" s="212"/>
    </row>
    <row r="8896" spans="2:20" ht="12.75">
      <c r="B8896" s="5"/>
      <c r="T8896" s="212"/>
    </row>
    <row r="8897" spans="2:20" ht="12.75">
      <c r="B8897" s="5"/>
      <c r="T8897" s="212"/>
    </row>
    <row r="8898" spans="2:20" ht="12.75">
      <c r="B8898" s="5"/>
      <c r="T8898" s="212"/>
    </row>
    <row r="8899" spans="2:20" ht="12.75">
      <c r="B8899" s="5"/>
      <c r="T8899" s="212"/>
    </row>
    <row r="8900" spans="2:20" ht="12.75">
      <c r="B8900" s="5"/>
      <c r="T8900" s="212"/>
    </row>
    <row r="8901" spans="2:20" ht="12.75">
      <c r="B8901" s="5"/>
      <c r="T8901" s="212"/>
    </row>
    <row r="8902" spans="2:20" ht="12.75">
      <c r="B8902" s="5"/>
      <c r="T8902" s="212"/>
    </row>
    <row r="8903" spans="2:20" ht="12.75">
      <c r="B8903" s="5"/>
      <c r="T8903" s="212"/>
    </row>
    <row r="8904" spans="2:20" ht="12.75">
      <c r="B8904" s="5"/>
      <c r="T8904" s="212"/>
    </row>
    <row r="8905" spans="2:20" ht="12.75">
      <c r="B8905" s="5"/>
      <c r="T8905" s="212"/>
    </row>
    <row r="8906" spans="2:20" ht="12.75">
      <c r="B8906" s="5"/>
      <c r="T8906" s="212"/>
    </row>
    <row r="8907" spans="2:20" ht="12.75">
      <c r="B8907" s="5"/>
      <c r="T8907" s="212"/>
    </row>
    <row r="8908" spans="2:20" ht="12.75">
      <c r="B8908" s="5"/>
      <c r="T8908" s="212"/>
    </row>
    <row r="8909" spans="2:20" ht="12.75">
      <c r="B8909" s="5"/>
      <c r="T8909" s="212"/>
    </row>
    <row r="8910" spans="2:20" ht="12.75">
      <c r="B8910" s="5"/>
      <c r="T8910" s="212"/>
    </row>
    <row r="8911" spans="2:20" ht="12.75">
      <c r="B8911" s="5"/>
      <c r="T8911" s="212"/>
    </row>
    <row r="8912" spans="2:20" ht="12.75">
      <c r="B8912" s="5"/>
      <c r="T8912" s="212"/>
    </row>
    <row r="8913" spans="2:20" ht="12.75">
      <c r="B8913" s="5"/>
      <c r="T8913" s="212"/>
    </row>
    <row r="8914" spans="2:20" ht="12.75">
      <c r="B8914" s="5"/>
      <c r="T8914" s="212"/>
    </row>
    <row r="8915" spans="2:20" ht="12.75">
      <c r="B8915" s="5"/>
      <c r="T8915" s="212"/>
    </row>
    <row r="8916" spans="2:20" ht="12.75">
      <c r="B8916" s="5"/>
      <c r="T8916" s="212"/>
    </row>
    <row r="8917" spans="2:20" ht="12.75">
      <c r="B8917" s="5"/>
      <c r="T8917" s="212"/>
    </row>
    <row r="8918" spans="2:20" ht="12.75">
      <c r="B8918" s="5"/>
      <c r="T8918" s="212"/>
    </row>
    <row r="8919" spans="2:20" ht="12.75">
      <c r="B8919" s="5"/>
      <c r="T8919" s="212"/>
    </row>
    <row r="8920" spans="2:20" ht="12.75">
      <c r="B8920" s="5"/>
      <c r="T8920" s="212"/>
    </row>
    <row r="8921" spans="2:20" ht="12.75">
      <c r="B8921" s="5"/>
      <c r="T8921" s="212"/>
    </row>
    <row r="8922" spans="2:20" ht="12.75">
      <c r="B8922" s="5"/>
      <c r="T8922" s="212"/>
    </row>
    <row r="8923" spans="2:20" ht="12.75">
      <c r="B8923" s="5"/>
      <c r="T8923" s="212"/>
    </row>
    <row r="8924" spans="2:20" ht="12.75">
      <c r="B8924" s="5"/>
      <c r="T8924" s="212"/>
    </row>
    <row r="8925" spans="2:20" ht="12.75">
      <c r="B8925" s="5"/>
      <c r="T8925" s="212"/>
    </row>
    <row r="8926" spans="2:20" ht="12.75">
      <c r="B8926" s="5"/>
      <c r="T8926" s="212"/>
    </row>
    <row r="8927" spans="2:20" ht="12.75">
      <c r="B8927" s="5"/>
      <c r="T8927" s="212"/>
    </row>
    <row r="8928" spans="2:20" ht="12.75">
      <c r="B8928" s="5"/>
      <c r="T8928" s="212"/>
    </row>
    <row r="8929" spans="2:20" ht="12.75">
      <c r="B8929" s="5"/>
      <c r="T8929" s="212"/>
    </row>
    <row r="8930" spans="2:20" ht="12.75">
      <c r="B8930" s="5"/>
      <c r="T8930" s="212"/>
    </row>
    <row r="8931" spans="2:20" ht="12.75">
      <c r="B8931" s="5"/>
      <c r="T8931" s="212"/>
    </row>
    <row r="8932" spans="2:20" ht="12.75">
      <c r="B8932" s="5"/>
      <c r="T8932" s="212"/>
    </row>
    <row r="8933" spans="2:20" ht="12.75">
      <c r="B8933" s="5"/>
      <c r="T8933" s="212"/>
    </row>
    <row r="8934" spans="2:20" ht="12.75">
      <c r="B8934" s="5"/>
      <c r="T8934" s="212"/>
    </row>
    <row r="8935" spans="2:20" ht="12.75">
      <c r="B8935" s="5"/>
      <c r="T8935" s="212"/>
    </row>
    <row r="8936" spans="2:20" ht="12.75">
      <c r="B8936" s="5"/>
      <c r="T8936" s="212"/>
    </row>
    <row r="8937" spans="2:20" ht="12.75">
      <c r="B8937" s="5"/>
      <c r="T8937" s="212"/>
    </row>
    <row r="8938" spans="2:20" ht="12.75">
      <c r="B8938" s="5"/>
      <c r="T8938" s="212"/>
    </row>
    <row r="8939" spans="2:20" ht="12.75">
      <c r="B8939" s="5"/>
      <c r="T8939" s="212"/>
    </row>
    <row r="8940" spans="2:20" ht="12.75">
      <c r="B8940" s="5"/>
      <c r="T8940" s="212"/>
    </row>
    <row r="8941" spans="2:20" ht="12.75">
      <c r="B8941" s="5"/>
      <c r="T8941" s="212"/>
    </row>
    <row r="8942" spans="2:20" ht="12.75">
      <c r="B8942" s="5"/>
      <c r="T8942" s="212"/>
    </row>
    <row r="8943" spans="2:20" ht="12.75">
      <c r="B8943" s="5"/>
      <c r="T8943" s="212"/>
    </row>
    <row r="8944" spans="2:20" ht="12.75">
      <c r="B8944" s="5"/>
      <c r="T8944" s="212"/>
    </row>
    <row r="8945" spans="2:20" ht="12.75">
      <c r="B8945" s="5"/>
      <c r="T8945" s="212"/>
    </row>
    <row r="8946" spans="2:20" ht="12.75">
      <c r="B8946" s="5"/>
      <c r="T8946" s="212"/>
    </row>
    <row r="8947" spans="2:20" ht="12.75">
      <c r="B8947" s="5"/>
      <c r="T8947" s="212"/>
    </row>
    <row r="8948" spans="2:20" ht="12.75">
      <c r="B8948" s="5"/>
      <c r="T8948" s="212"/>
    </row>
    <row r="8949" spans="2:20" ht="12.75">
      <c r="B8949" s="5"/>
      <c r="T8949" s="212"/>
    </row>
    <row r="8950" spans="2:20" ht="12.75">
      <c r="B8950" s="5"/>
      <c r="T8950" s="212"/>
    </row>
    <row r="8951" spans="2:20" ht="12.75">
      <c r="B8951" s="5"/>
      <c r="T8951" s="212"/>
    </row>
    <row r="8952" spans="2:20" ht="12.75">
      <c r="B8952" s="5"/>
      <c r="T8952" s="212"/>
    </row>
    <row r="8953" spans="2:20" ht="12.75">
      <c r="B8953" s="5"/>
      <c r="T8953" s="212"/>
    </row>
    <row r="8954" spans="2:20" ht="12.75">
      <c r="B8954" s="5"/>
      <c r="T8954" s="212"/>
    </row>
    <row r="8955" spans="2:20" ht="12.75">
      <c r="B8955" s="5"/>
      <c r="T8955" s="212"/>
    </row>
    <row r="8956" spans="2:20" ht="12.75">
      <c r="B8956" s="5"/>
      <c r="T8956" s="212"/>
    </row>
    <row r="8957" spans="2:20" ht="12.75">
      <c r="B8957" s="5"/>
      <c r="T8957" s="212"/>
    </row>
    <row r="8958" spans="2:20" ht="12.75">
      <c r="B8958" s="5"/>
      <c r="T8958" s="212"/>
    </row>
    <row r="8959" spans="2:20" ht="12.75">
      <c r="B8959" s="5"/>
      <c r="T8959" s="212"/>
    </row>
    <row r="8960" spans="2:20" ht="12.75">
      <c r="B8960" s="5"/>
      <c r="T8960" s="212"/>
    </row>
    <row r="8961" spans="2:20" ht="12.75">
      <c r="B8961" s="5"/>
      <c r="T8961" s="212"/>
    </row>
    <row r="8962" spans="2:20" ht="12.75">
      <c r="B8962" s="5"/>
      <c r="T8962" s="212"/>
    </row>
    <row r="8963" spans="2:20" ht="12.75">
      <c r="B8963" s="5"/>
      <c r="T8963" s="212"/>
    </row>
    <row r="8964" spans="2:20" ht="12.75">
      <c r="B8964" s="5"/>
      <c r="T8964" s="212"/>
    </row>
    <row r="8965" spans="2:20" ht="12.75">
      <c r="B8965" s="5"/>
      <c r="T8965" s="212"/>
    </row>
    <row r="8966" spans="2:20" ht="12.75">
      <c r="B8966" s="5"/>
      <c r="T8966" s="212"/>
    </row>
    <row r="8967" spans="2:20" ht="12.75">
      <c r="B8967" s="5"/>
      <c r="T8967" s="212"/>
    </row>
    <row r="8968" spans="2:20" ht="12.75">
      <c r="B8968" s="5"/>
      <c r="T8968" s="212"/>
    </row>
    <row r="8969" spans="2:20" ht="12.75">
      <c r="B8969" s="5"/>
      <c r="T8969" s="212"/>
    </row>
    <row r="8970" spans="2:20" ht="12.75">
      <c r="B8970" s="5"/>
      <c r="T8970" s="212"/>
    </row>
    <row r="8971" spans="2:20" ht="12.75">
      <c r="B8971" s="5"/>
      <c r="T8971" s="212"/>
    </row>
    <row r="8972" spans="2:20" ht="12.75">
      <c r="B8972" s="5"/>
      <c r="T8972" s="212"/>
    </row>
    <row r="8973" spans="2:20" ht="12.75">
      <c r="B8973" s="5"/>
      <c r="T8973" s="212"/>
    </row>
    <row r="8974" spans="2:20" ht="12.75">
      <c r="B8974" s="5"/>
      <c r="T8974" s="212"/>
    </row>
    <row r="8975" spans="2:20" ht="12.75">
      <c r="B8975" s="5"/>
      <c r="T8975" s="212"/>
    </row>
    <row r="8976" spans="2:20" ht="12.75">
      <c r="B8976" s="5"/>
      <c r="T8976" s="212"/>
    </row>
    <row r="8977" spans="2:20" ht="12.75">
      <c r="B8977" s="5"/>
      <c r="T8977" s="212"/>
    </row>
    <row r="8978" spans="2:20" ht="12.75">
      <c r="B8978" s="5"/>
      <c r="T8978" s="212"/>
    </row>
    <row r="8979" spans="2:20" ht="12.75">
      <c r="B8979" s="5"/>
      <c r="T8979" s="212"/>
    </row>
    <row r="8980" spans="2:20" ht="12.75">
      <c r="B8980" s="5"/>
      <c r="T8980" s="212"/>
    </row>
    <row r="8981" spans="2:20" ht="12.75">
      <c r="B8981" s="5"/>
      <c r="T8981" s="212"/>
    </row>
    <row r="8982" spans="2:20" ht="12.75">
      <c r="B8982" s="5"/>
      <c r="T8982" s="212"/>
    </row>
    <row r="8983" spans="2:20" ht="12.75">
      <c r="B8983" s="5"/>
      <c r="T8983" s="212"/>
    </row>
    <row r="8984" spans="2:20" ht="12.75">
      <c r="B8984" s="5"/>
      <c r="T8984" s="212"/>
    </row>
    <row r="8985" spans="2:20" ht="12.75">
      <c r="B8985" s="5"/>
      <c r="T8985" s="212"/>
    </row>
    <row r="8986" spans="2:20" ht="12.75">
      <c r="B8986" s="5"/>
      <c r="T8986" s="212"/>
    </row>
    <row r="8987" spans="2:20" ht="12.75">
      <c r="B8987" s="5"/>
      <c r="T8987" s="212"/>
    </row>
    <row r="8988" spans="2:20" ht="12.75">
      <c r="B8988" s="5"/>
      <c r="T8988" s="212"/>
    </row>
    <row r="8989" spans="2:20" ht="12.75">
      <c r="B8989" s="5"/>
      <c r="T8989" s="212"/>
    </row>
    <row r="8990" spans="2:20" ht="12.75">
      <c r="B8990" s="5"/>
      <c r="T8990" s="212"/>
    </row>
    <row r="8991" spans="2:20" ht="12.75">
      <c r="B8991" s="5"/>
      <c r="T8991" s="212"/>
    </row>
    <row r="8992" spans="2:20" ht="12.75">
      <c r="B8992" s="5"/>
      <c r="T8992" s="212"/>
    </row>
    <row r="8993" spans="2:20" ht="12.75">
      <c r="B8993" s="5"/>
      <c r="T8993" s="212"/>
    </row>
    <row r="8994" spans="2:20" ht="12.75">
      <c r="B8994" s="5"/>
      <c r="T8994" s="212"/>
    </row>
    <row r="8995" spans="2:20" ht="12.75">
      <c r="B8995" s="5"/>
      <c r="T8995" s="212"/>
    </row>
    <row r="8996" spans="2:20" ht="12.75">
      <c r="B8996" s="5"/>
      <c r="T8996" s="212"/>
    </row>
    <row r="8997" spans="2:20" ht="12.75">
      <c r="B8997" s="5"/>
      <c r="T8997" s="212"/>
    </row>
    <row r="8998" spans="2:20" ht="12.75">
      <c r="B8998" s="5"/>
      <c r="T8998" s="212"/>
    </row>
    <row r="8999" spans="2:20" ht="12.75">
      <c r="B8999" s="5"/>
      <c r="T8999" s="212"/>
    </row>
    <row r="9000" spans="2:20" ht="12.75">
      <c r="B9000" s="5"/>
      <c r="T9000" s="212"/>
    </row>
    <row r="9001" spans="2:20" ht="12.75">
      <c r="B9001" s="5"/>
      <c r="T9001" s="212"/>
    </row>
    <row r="9002" spans="2:20" ht="12.75">
      <c r="B9002" s="5"/>
      <c r="T9002" s="212"/>
    </row>
    <row r="9003" spans="2:20" ht="12.75">
      <c r="B9003" s="5"/>
      <c r="T9003" s="212"/>
    </row>
    <row r="9004" spans="2:20" ht="12.75">
      <c r="B9004" s="5"/>
      <c r="T9004" s="212"/>
    </row>
    <row r="9005" spans="2:20" ht="12.75">
      <c r="B9005" s="5"/>
      <c r="T9005" s="212"/>
    </row>
    <row r="9006" spans="2:20" ht="12.75">
      <c r="B9006" s="5"/>
      <c r="T9006" s="212"/>
    </row>
    <row r="9007" spans="2:20" ht="12.75">
      <c r="B9007" s="5"/>
      <c r="T9007" s="212"/>
    </row>
    <row r="9008" spans="2:20" ht="12.75">
      <c r="B9008" s="5"/>
      <c r="T9008" s="212"/>
    </row>
    <row r="9009" spans="2:20" ht="12.75">
      <c r="B9009" s="5"/>
      <c r="T9009" s="212"/>
    </row>
    <row r="9010" spans="2:20" ht="12.75">
      <c r="B9010" s="5"/>
      <c r="T9010" s="212"/>
    </row>
    <row r="9011" spans="2:20" ht="12.75">
      <c r="B9011" s="5"/>
      <c r="T9011" s="212"/>
    </row>
    <row r="9012" spans="2:20" ht="12.75">
      <c r="B9012" s="5"/>
      <c r="T9012" s="212"/>
    </row>
    <row r="9013" spans="2:20" ht="12.75">
      <c r="B9013" s="5"/>
      <c r="T9013" s="212"/>
    </row>
    <row r="9014" spans="2:20" ht="12.75">
      <c r="B9014" s="5"/>
      <c r="T9014" s="212"/>
    </row>
    <row r="9015" spans="2:20" ht="12.75">
      <c r="B9015" s="5"/>
      <c r="T9015" s="212"/>
    </row>
    <row r="9016" spans="2:20" ht="12.75">
      <c r="B9016" s="5"/>
      <c r="T9016" s="212"/>
    </row>
    <row r="9017" spans="2:20" ht="12.75">
      <c r="B9017" s="5"/>
      <c r="T9017" s="212"/>
    </row>
    <row r="9018" spans="2:20" ht="12.75">
      <c r="B9018" s="5"/>
      <c r="T9018" s="212"/>
    </row>
    <row r="9019" spans="2:20" ht="12.75">
      <c r="B9019" s="5"/>
      <c r="T9019" s="212"/>
    </row>
    <row r="9020" spans="2:20" ht="12.75">
      <c r="B9020" s="5"/>
      <c r="T9020" s="212"/>
    </row>
    <row r="9021" spans="2:20" ht="12.75">
      <c r="B9021" s="5"/>
      <c r="T9021" s="212"/>
    </row>
    <row r="9022" spans="2:20" ht="12.75">
      <c r="B9022" s="5"/>
      <c r="T9022" s="212"/>
    </row>
    <row r="9023" spans="2:20" ht="12.75">
      <c r="B9023" s="5"/>
      <c r="T9023" s="212"/>
    </row>
    <row r="9024" spans="2:20" ht="12.75">
      <c r="B9024" s="5"/>
      <c r="T9024" s="212"/>
    </row>
    <row r="9025" spans="2:20" ht="12.75">
      <c r="B9025" s="5"/>
      <c r="T9025" s="212"/>
    </row>
    <row r="9026" spans="2:20" ht="12.75">
      <c r="B9026" s="5"/>
      <c r="T9026" s="212"/>
    </row>
    <row r="9027" spans="2:20" ht="12.75">
      <c r="B9027" s="5"/>
      <c r="T9027" s="212"/>
    </row>
    <row r="9028" spans="2:20" ht="12.75">
      <c r="B9028" s="5"/>
      <c r="T9028" s="212"/>
    </row>
    <row r="9029" spans="2:20" ht="12.75">
      <c r="B9029" s="5"/>
      <c r="T9029" s="212"/>
    </row>
    <row r="9030" spans="2:20" ht="12.75">
      <c r="B9030" s="5"/>
      <c r="T9030" s="212"/>
    </row>
    <row r="9031" spans="2:20" ht="12.75">
      <c r="B9031" s="5"/>
      <c r="T9031" s="212"/>
    </row>
    <row r="9032" spans="2:20" ht="12.75">
      <c r="B9032" s="5"/>
      <c r="T9032" s="212"/>
    </row>
    <row r="9033" spans="2:20" ht="12.75">
      <c r="B9033" s="5"/>
      <c r="T9033" s="212"/>
    </row>
    <row r="9034" spans="2:20" ht="12.75">
      <c r="B9034" s="5"/>
      <c r="T9034" s="212"/>
    </row>
    <row r="9035" spans="2:20" ht="12.75">
      <c r="B9035" s="5"/>
      <c r="T9035" s="212"/>
    </row>
    <row r="9036" spans="2:20" ht="12.75">
      <c r="B9036" s="5"/>
      <c r="T9036" s="212"/>
    </row>
    <row r="9037" spans="2:20" ht="12.75">
      <c r="B9037" s="5"/>
      <c r="T9037" s="212"/>
    </row>
    <row r="9038" spans="2:20" ht="12.75">
      <c r="B9038" s="5"/>
      <c r="T9038" s="212"/>
    </row>
    <row r="9039" spans="2:20" ht="12.75">
      <c r="B9039" s="5"/>
      <c r="T9039" s="212"/>
    </row>
    <row r="9040" spans="2:20" ht="12.75">
      <c r="B9040" s="5"/>
      <c r="T9040" s="212"/>
    </row>
    <row r="9041" spans="2:20" ht="12.75">
      <c r="B9041" s="5"/>
      <c r="T9041" s="212"/>
    </row>
    <row r="9042" spans="2:20" ht="12.75">
      <c r="B9042" s="5"/>
      <c r="T9042" s="212"/>
    </row>
    <row r="9043" spans="2:20" ht="12.75">
      <c r="B9043" s="5"/>
      <c r="T9043" s="212"/>
    </row>
    <row r="9044" spans="2:20" ht="12.75">
      <c r="B9044" s="5"/>
      <c r="T9044" s="212"/>
    </row>
    <row r="9045" spans="2:20" ht="12.75">
      <c r="B9045" s="5"/>
      <c r="T9045" s="212"/>
    </row>
    <row r="9046" spans="2:20" ht="12.75">
      <c r="B9046" s="5"/>
      <c r="T9046" s="212"/>
    </row>
    <row r="9047" spans="2:20" ht="12.75">
      <c r="B9047" s="5"/>
      <c r="T9047" s="212"/>
    </row>
    <row r="9048" spans="2:20" ht="12.75">
      <c r="B9048" s="5"/>
      <c r="T9048" s="212"/>
    </row>
    <row r="9049" spans="2:20" ht="12.75">
      <c r="B9049" s="5"/>
      <c r="T9049" s="212"/>
    </row>
    <row r="9050" spans="2:20" ht="12.75">
      <c r="B9050" s="5"/>
      <c r="T9050" s="212"/>
    </row>
    <row r="9051" spans="2:20" ht="12.75">
      <c r="B9051" s="5"/>
      <c r="T9051" s="212"/>
    </row>
    <row r="9052" spans="2:20" ht="12.75">
      <c r="B9052" s="5"/>
      <c r="T9052" s="212"/>
    </row>
    <row r="9053" spans="2:20" ht="12.75">
      <c r="B9053" s="5"/>
      <c r="T9053" s="212"/>
    </row>
    <row r="9054" spans="2:20" ht="12.75">
      <c r="B9054" s="5"/>
      <c r="T9054" s="212"/>
    </row>
    <row r="9055" spans="2:20" ht="12.75">
      <c r="B9055" s="5"/>
      <c r="T9055" s="212"/>
    </row>
    <row r="9056" spans="2:20" ht="12.75">
      <c r="B9056" s="5"/>
      <c r="T9056" s="212"/>
    </row>
    <row r="9057" spans="2:20" ht="12.75">
      <c r="B9057" s="5"/>
      <c r="T9057" s="212"/>
    </row>
    <row r="9058" spans="2:20" ht="12.75">
      <c r="B9058" s="5"/>
      <c r="T9058" s="212"/>
    </row>
    <row r="9059" spans="2:20" ht="12.75">
      <c r="B9059" s="5"/>
      <c r="T9059" s="212"/>
    </row>
    <row r="9060" spans="2:20" ht="12.75">
      <c r="B9060" s="5"/>
      <c r="T9060" s="212"/>
    </row>
    <row r="9061" spans="2:20" ht="12.75">
      <c r="B9061" s="5"/>
      <c r="T9061" s="212"/>
    </row>
    <row r="9062" spans="2:20" ht="12.75">
      <c r="B9062" s="5"/>
      <c r="T9062" s="212"/>
    </row>
    <row r="9063" spans="2:20" ht="12.75">
      <c r="B9063" s="5"/>
      <c r="T9063" s="212"/>
    </row>
    <row r="9064" spans="2:20" ht="12.75">
      <c r="B9064" s="5"/>
      <c r="T9064" s="212"/>
    </row>
    <row r="9065" spans="2:20" ht="12.75">
      <c r="B9065" s="5"/>
      <c r="T9065" s="212"/>
    </row>
    <row r="9066" spans="2:20" ht="12.75">
      <c r="B9066" s="5"/>
      <c r="T9066" s="212"/>
    </row>
    <row r="9067" spans="2:20" ht="12.75">
      <c r="B9067" s="5"/>
      <c r="T9067" s="212"/>
    </row>
    <row r="9068" spans="2:20" ht="12.75">
      <c r="B9068" s="5"/>
      <c r="T9068" s="212"/>
    </row>
    <row r="9069" spans="2:20" ht="12.75">
      <c r="B9069" s="5"/>
      <c r="T9069" s="212"/>
    </row>
    <row r="9070" spans="2:20" ht="12.75">
      <c r="B9070" s="5"/>
      <c r="T9070" s="212"/>
    </row>
    <row r="9071" spans="2:20" ht="12.75">
      <c r="B9071" s="5"/>
      <c r="T9071" s="212"/>
    </row>
    <row r="9072" spans="2:20" ht="12.75">
      <c r="B9072" s="5"/>
      <c r="T9072" s="212"/>
    </row>
    <row r="9073" spans="2:20" ht="12.75">
      <c r="B9073" s="5"/>
      <c r="T9073" s="212"/>
    </row>
    <row r="9074" spans="2:20" ht="12.75">
      <c r="B9074" s="5"/>
      <c r="T9074" s="212"/>
    </row>
    <row r="9075" spans="2:20" ht="12.75">
      <c r="B9075" s="5"/>
      <c r="T9075" s="212"/>
    </row>
    <row r="9076" spans="2:20" ht="12.75">
      <c r="B9076" s="5"/>
      <c r="T9076" s="212"/>
    </row>
    <row r="9077" spans="2:20" ht="12.75">
      <c r="B9077" s="5"/>
      <c r="T9077" s="212"/>
    </row>
    <row r="9078" spans="2:20" ht="12.75">
      <c r="B9078" s="5"/>
      <c r="T9078" s="212"/>
    </row>
    <row r="9079" spans="2:20" ht="12.75">
      <c r="B9079" s="5"/>
      <c r="T9079" s="212"/>
    </row>
    <row r="9080" spans="2:20" ht="12.75">
      <c r="B9080" s="5"/>
      <c r="T9080" s="212"/>
    </row>
    <row r="9081" spans="2:20" ht="12.75">
      <c r="B9081" s="5"/>
      <c r="T9081" s="212"/>
    </row>
    <row r="9082" spans="2:20" ht="12.75">
      <c r="B9082" s="5"/>
      <c r="T9082" s="212"/>
    </row>
    <row r="9083" spans="2:20" ht="12.75">
      <c r="B9083" s="5"/>
      <c r="T9083" s="212"/>
    </row>
    <row r="9084" spans="2:20" ht="12.75">
      <c r="B9084" s="5"/>
      <c r="T9084" s="212"/>
    </row>
    <row r="9085" spans="2:20" ht="12.75">
      <c r="B9085" s="5"/>
      <c r="T9085" s="212"/>
    </row>
    <row r="9086" spans="2:20" ht="12.75">
      <c r="B9086" s="5"/>
      <c r="T9086" s="212"/>
    </row>
    <row r="9087" spans="2:20" ht="12.75">
      <c r="B9087" s="5"/>
      <c r="T9087" s="212"/>
    </row>
    <row r="9088" spans="2:20" ht="12.75">
      <c r="B9088" s="5"/>
      <c r="T9088" s="212"/>
    </row>
    <row r="9089" spans="2:20" ht="12.75">
      <c r="B9089" s="5"/>
      <c r="T9089" s="212"/>
    </row>
    <row r="9090" spans="2:20" ht="12.75">
      <c r="B9090" s="5"/>
      <c r="T9090" s="212"/>
    </row>
    <row r="9091" spans="2:20" ht="12.75">
      <c r="B9091" s="5"/>
      <c r="T9091" s="212"/>
    </row>
    <row r="9092" spans="2:20" ht="12.75">
      <c r="B9092" s="5"/>
      <c r="T9092" s="212"/>
    </row>
    <row r="9093" spans="2:20" ht="12.75">
      <c r="B9093" s="5"/>
      <c r="T9093" s="212"/>
    </row>
    <row r="9094" spans="2:20" ht="12.75">
      <c r="B9094" s="5"/>
      <c r="T9094" s="212"/>
    </row>
    <row r="9095" spans="2:20" ht="12.75">
      <c r="B9095" s="5"/>
      <c r="T9095" s="212"/>
    </row>
    <row r="9096" spans="2:20" ht="12.75">
      <c r="B9096" s="5"/>
      <c r="T9096" s="212"/>
    </row>
    <row r="9097" spans="2:20" ht="12.75">
      <c r="B9097" s="5"/>
      <c r="T9097" s="212"/>
    </row>
    <row r="9098" spans="2:20" ht="12.75">
      <c r="B9098" s="5"/>
      <c r="T9098" s="212"/>
    </row>
    <row r="9099" spans="2:20" ht="12.75">
      <c r="B9099" s="5"/>
      <c r="T9099" s="212"/>
    </row>
    <row r="9100" spans="2:20" ht="12.75">
      <c r="B9100" s="5"/>
      <c r="T9100" s="212"/>
    </row>
    <row r="9101" spans="2:20" ht="12.75">
      <c r="B9101" s="5"/>
      <c r="T9101" s="212"/>
    </row>
    <row r="9102" spans="2:20" ht="12.75">
      <c r="B9102" s="5"/>
      <c r="T9102" s="212"/>
    </row>
    <row r="9103" spans="2:20" ht="12.75">
      <c r="B9103" s="5"/>
      <c r="T9103" s="212"/>
    </row>
    <row r="9104" spans="2:20" ht="12.75">
      <c r="B9104" s="5"/>
      <c r="T9104" s="212"/>
    </row>
    <row r="9105" spans="2:20" ht="12.75">
      <c r="B9105" s="5"/>
      <c r="T9105" s="212"/>
    </row>
    <row r="9106" spans="2:20" ht="12.75">
      <c r="B9106" s="5"/>
      <c r="T9106" s="212"/>
    </row>
    <row r="9107" spans="2:20" ht="12.75">
      <c r="B9107" s="5"/>
      <c r="T9107" s="212"/>
    </row>
    <row r="9108" spans="2:20" ht="12.75">
      <c r="B9108" s="5"/>
      <c r="T9108" s="212"/>
    </row>
    <row r="9109" spans="2:20" ht="12.75">
      <c r="B9109" s="5"/>
      <c r="T9109" s="212"/>
    </row>
    <row r="9110" spans="2:20" ht="12.75">
      <c r="B9110" s="5"/>
      <c r="T9110" s="212"/>
    </row>
    <row r="9111" spans="2:20" ht="12.75">
      <c r="B9111" s="5"/>
      <c r="T9111" s="212"/>
    </row>
    <row r="9112" spans="2:20" ht="12.75">
      <c r="B9112" s="5"/>
      <c r="T9112" s="212"/>
    </row>
    <row r="9113" spans="2:20" ht="12.75">
      <c r="B9113" s="5"/>
      <c r="T9113" s="212"/>
    </row>
    <row r="9114" spans="2:20" ht="12.75">
      <c r="B9114" s="5"/>
      <c r="T9114" s="212"/>
    </row>
    <row r="9115" spans="2:20" ht="12.75">
      <c r="B9115" s="5"/>
      <c r="T9115" s="212"/>
    </row>
    <row r="9116" spans="2:20" ht="12.75">
      <c r="B9116" s="5"/>
      <c r="T9116" s="212"/>
    </row>
    <row r="9117" spans="2:20" ht="12.75">
      <c r="B9117" s="5"/>
      <c r="T9117" s="212"/>
    </row>
    <row r="9118" spans="2:20" ht="12.75">
      <c r="B9118" s="5"/>
      <c r="T9118" s="212"/>
    </row>
    <row r="9119" spans="2:20" ht="12.75">
      <c r="B9119" s="5"/>
      <c r="T9119" s="212"/>
    </row>
    <row r="9120" spans="2:20" ht="12.75">
      <c r="B9120" s="5"/>
      <c r="T9120" s="212"/>
    </row>
    <row r="9121" spans="2:20" ht="12.75">
      <c r="B9121" s="5"/>
      <c r="T9121" s="212"/>
    </row>
    <row r="9122" spans="2:20" ht="12.75">
      <c r="B9122" s="5"/>
      <c r="T9122" s="212"/>
    </row>
    <row r="9123" spans="2:20" ht="12.75">
      <c r="B9123" s="5"/>
      <c r="T9123" s="212"/>
    </row>
    <row r="9124" spans="2:20" ht="12.75">
      <c r="B9124" s="5"/>
      <c r="T9124" s="212"/>
    </row>
    <row r="9125" spans="2:20" ht="12.75">
      <c r="B9125" s="5"/>
      <c r="T9125" s="212"/>
    </row>
    <row r="9126" spans="2:20" ht="12.75">
      <c r="B9126" s="5"/>
      <c r="T9126" s="212"/>
    </row>
    <row r="9127" spans="2:20" ht="12.75">
      <c r="B9127" s="5"/>
      <c r="T9127" s="212"/>
    </row>
    <row r="9128" spans="2:20" ht="12.75">
      <c r="B9128" s="5"/>
      <c r="T9128" s="212"/>
    </row>
    <row r="9129" spans="2:20" ht="12.75">
      <c r="B9129" s="5"/>
      <c r="T9129" s="212"/>
    </row>
    <row r="9130" spans="2:20" ht="12.75">
      <c r="B9130" s="5"/>
      <c r="T9130" s="212"/>
    </row>
    <row r="9131" spans="2:20" ht="12.75">
      <c r="B9131" s="5"/>
      <c r="T9131" s="212"/>
    </row>
    <row r="9132" spans="2:20" ht="12.75">
      <c r="B9132" s="5"/>
      <c r="T9132" s="212"/>
    </row>
    <row r="9133" spans="2:20" ht="12.75">
      <c r="B9133" s="5"/>
      <c r="T9133" s="212"/>
    </row>
    <row r="9134" spans="2:20" ht="12.75">
      <c r="B9134" s="5"/>
      <c r="T9134" s="212"/>
    </row>
    <row r="9135" spans="2:20" ht="12.75">
      <c r="B9135" s="5"/>
      <c r="T9135" s="212"/>
    </row>
    <row r="9136" spans="2:20" ht="12.75">
      <c r="B9136" s="5"/>
      <c r="T9136" s="212"/>
    </row>
    <row r="9137" spans="2:20" ht="12.75">
      <c r="B9137" s="5"/>
      <c r="T9137" s="212"/>
    </row>
    <row r="9138" spans="2:20" ht="12.75">
      <c r="B9138" s="5"/>
      <c r="T9138" s="212"/>
    </row>
    <row r="9139" spans="2:20" ht="12.75">
      <c r="B9139" s="5"/>
      <c r="T9139" s="212"/>
    </row>
    <row r="9140" spans="2:20" ht="12.75">
      <c r="B9140" s="5"/>
      <c r="T9140" s="212"/>
    </row>
    <row r="9141" spans="2:20" ht="12.75">
      <c r="B9141" s="5"/>
      <c r="T9141" s="212"/>
    </row>
    <row r="9142" spans="2:20" ht="12.75">
      <c r="B9142" s="5"/>
      <c r="T9142" s="212"/>
    </row>
    <row r="9143" spans="2:20" ht="12.75">
      <c r="B9143" s="5"/>
      <c r="T9143" s="212"/>
    </row>
    <row r="9144" spans="2:20" ht="12.75">
      <c r="B9144" s="5"/>
      <c r="T9144" s="212"/>
    </row>
    <row r="9145" spans="2:20" ht="12.75">
      <c r="B9145" s="5"/>
      <c r="T9145" s="212"/>
    </row>
    <row r="9146" spans="2:20" ht="12.75">
      <c r="B9146" s="5"/>
      <c r="T9146" s="212"/>
    </row>
    <row r="9147" spans="2:20" ht="12.75">
      <c r="B9147" s="5"/>
      <c r="T9147" s="212"/>
    </row>
    <row r="9148" spans="2:20" ht="12.75">
      <c r="B9148" s="5"/>
      <c r="T9148" s="212"/>
    </row>
    <row r="9149" spans="2:20" ht="12.75">
      <c r="B9149" s="5"/>
      <c r="T9149" s="212"/>
    </row>
    <row r="9150" spans="2:20" ht="12.75">
      <c r="B9150" s="5"/>
      <c r="T9150" s="212"/>
    </row>
    <row r="9151" spans="2:20" ht="12.75">
      <c r="B9151" s="5"/>
      <c r="T9151" s="212"/>
    </row>
    <row r="9152" spans="2:20" ht="12.75">
      <c r="B9152" s="5"/>
      <c r="T9152" s="212"/>
    </row>
    <row r="9153" spans="2:20" ht="12.75">
      <c r="B9153" s="5"/>
      <c r="T9153" s="212"/>
    </row>
    <row r="9154" spans="2:20" ht="12.75">
      <c r="B9154" s="5"/>
      <c r="T9154" s="212"/>
    </row>
    <row r="9155" spans="2:20" ht="12.75">
      <c r="B9155" s="5"/>
      <c r="T9155" s="212"/>
    </row>
    <row r="9156" spans="2:20" ht="12.75">
      <c r="B9156" s="5"/>
      <c r="T9156" s="212"/>
    </row>
    <row r="9157" spans="2:20" ht="12.75">
      <c r="B9157" s="5"/>
      <c r="T9157" s="212"/>
    </row>
    <row r="9158" spans="2:20" ht="12.75">
      <c r="B9158" s="5"/>
      <c r="T9158" s="212"/>
    </row>
    <row r="9159" spans="2:20" ht="12.75">
      <c r="B9159" s="5"/>
      <c r="T9159" s="212"/>
    </row>
    <row r="9160" spans="2:20" ht="12.75">
      <c r="B9160" s="5"/>
      <c r="T9160" s="212"/>
    </row>
    <row r="9161" spans="2:20" ht="12.75">
      <c r="B9161" s="5"/>
      <c r="T9161" s="212"/>
    </row>
    <row r="9162" spans="2:20" ht="12.75">
      <c r="B9162" s="5"/>
      <c r="T9162" s="212"/>
    </row>
    <row r="9163" spans="2:20" ht="12.75">
      <c r="B9163" s="5"/>
      <c r="T9163" s="212"/>
    </row>
    <row r="9164" spans="2:20" ht="12.75">
      <c r="B9164" s="5"/>
      <c r="T9164" s="212"/>
    </row>
    <row r="9165" spans="2:20" ht="12.75">
      <c r="B9165" s="5"/>
      <c r="T9165" s="212"/>
    </row>
    <row r="9166" spans="2:20" ht="12.75">
      <c r="B9166" s="5"/>
      <c r="T9166" s="212"/>
    </row>
    <row r="9167" spans="2:20" ht="12.75">
      <c r="B9167" s="5"/>
      <c r="T9167" s="212"/>
    </row>
    <row r="9168" spans="2:20" ht="12.75">
      <c r="B9168" s="5"/>
      <c r="T9168" s="212"/>
    </row>
    <row r="9169" spans="2:20" ht="12.75">
      <c r="B9169" s="5"/>
      <c r="T9169" s="212"/>
    </row>
    <row r="9170" spans="2:20" ht="12.75">
      <c r="B9170" s="5"/>
      <c r="T9170" s="212"/>
    </row>
    <row r="9171" spans="2:20" ht="12.75">
      <c r="B9171" s="5"/>
      <c r="T9171" s="212"/>
    </row>
    <row r="9172" spans="2:20" ht="12.75">
      <c r="B9172" s="5"/>
      <c r="T9172" s="212"/>
    </row>
    <row r="9173" spans="2:20" ht="12.75">
      <c r="B9173" s="5"/>
      <c r="T9173" s="212"/>
    </row>
    <row r="9174" spans="2:20" ht="12.75">
      <c r="B9174" s="5"/>
      <c r="T9174" s="212"/>
    </row>
    <row r="9175" spans="2:20" ht="12.75">
      <c r="B9175" s="5"/>
      <c r="T9175" s="212"/>
    </row>
    <row r="9176" spans="2:20" ht="12.75">
      <c r="B9176" s="5"/>
      <c r="T9176" s="212"/>
    </row>
    <row r="9177" spans="2:20" ht="12.75">
      <c r="B9177" s="5"/>
      <c r="T9177" s="212"/>
    </row>
    <row r="9178" spans="2:20" ht="12.75">
      <c r="B9178" s="5"/>
      <c r="T9178" s="212"/>
    </row>
    <row r="9179" spans="2:20" ht="12.75">
      <c r="B9179" s="5"/>
      <c r="T9179" s="212"/>
    </row>
    <row r="9180" spans="2:20" ht="12.75">
      <c r="B9180" s="5"/>
      <c r="T9180" s="212"/>
    </row>
    <row r="9181" spans="2:20" ht="12.75">
      <c r="B9181" s="5"/>
      <c r="T9181" s="212"/>
    </row>
    <row r="9182" spans="2:20" ht="12.75">
      <c r="B9182" s="5"/>
      <c r="T9182" s="212"/>
    </row>
    <row r="9183" spans="2:20" ht="12.75">
      <c r="B9183" s="5"/>
      <c r="T9183" s="212"/>
    </row>
    <row r="9184" spans="2:20" ht="12.75">
      <c r="B9184" s="5"/>
      <c r="T9184" s="212"/>
    </row>
    <row r="9185" spans="2:20" ht="12.75">
      <c r="B9185" s="5"/>
      <c r="T9185" s="212"/>
    </row>
    <row r="9186" spans="2:20" ht="12.75">
      <c r="B9186" s="5"/>
      <c r="T9186" s="212"/>
    </row>
    <row r="9187" spans="2:20" ht="12.75">
      <c r="B9187" s="5"/>
      <c r="T9187" s="212"/>
    </row>
    <row r="9188" spans="2:20" ht="12.75">
      <c r="B9188" s="5"/>
      <c r="T9188" s="212"/>
    </row>
    <row r="9189" spans="2:20" ht="12.75">
      <c r="B9189" s="5"/>
      <c r="T9189" s="212"/>
    </row>
    <row r="9190" spans="2:20" ht="12.75">
      <c r="B9190" s="5"/>
      <c r="T9190" s="212"/>
    </row>
    <row r="9191" spans="2:20" ht="12.75">
      <c r="B9191" s="5"/>
      <c r="T9191" s="212"/>
    </row>
    <row r="9192" spans="2:20" ht="12.75">
      <c r="B9192" s="5"/>
      <c r="T9192" s="212"/>
    </row>
    <row r="9193" spans="2:20" ht="12.75">
      <c r="B9193" s="5"/>
      <c r="T9193" s="212"/>
    </row>
    <row r="9194" spans="2:20" ht="12.75">
      <c r="B9194" s="5"/>
      <c r="T9194" s="212"/>
    </row>
    <row r="9195" spans="2:20" ht="12.75">
      <c r="B9195" s="5"/>
      <c r="T9195" s="212"/>
    </row>
    <row r="9196" spans="2:20" ht="12.75">
      <c r="B9196" s="5"/>
      <c r="T9196" s="212"/>
    </row>
    <row r="9197" spans="2:20" ht="12.75">
      <c r="B9197" s="5"/>
      <c r="T9197" s="212"/>
    </row>
    <row r="9198" spans="2:20" ht="12.75">
      <c r="B9198" s="5"/>
      <c r="T9198" s="212"/>
    </row>
    <row r="9199" spans="2:20" ht="12.75">
      <c r="B9199" s="5"/>
      <c r="T9199" s="212"/>
    </row>
    <row r="9200" spans="2:20" ht="12.75">
      <c r="B9200" s="5"/>
      <c r="T9200" s="212"/>
    </row>
    <row r="9201" spans="2:20" ht="12.75">
      <c r="B9201" s="5"/>
      <c r="T9201" s="212"/>
    </row>
    <row r="9202" spans="2:20" ht="12.75">
      <c r="B9202" s="5"/>
      <c r="T9202" s="212"/>
    </row>
    <row r="9203" spans="2:20" ht="12.75">
      <c r="B9203" s="5"/>
      <c r="T9203" s="212"/>
    </row>
    <row r="9204" spans="2:20" ht="12.75">
      <c r="B9204" s="5"/>
      <c r="T9204" s="212"/>
    </row>
    <row r="9205" spans="2:20" ht="12.75">
      <c r="B9205" s="5"/>
      <c r="T9205" s="212"/>
    </row>
    <row r="9206" spans="2:20" ht="12.75">
      <c r="B9206" s="5"/>
      <c r="T9206" s="212"/>
    </row>
    <row r="9207" spans="2:20" ht="12.75">
      <c r="B9207" s="5"/>
      <c r="T9207" s="212"/>
    </row>
    <row r="9208" spans="2:20" ht="12.75">
      <c r="B9208" s="5"/>
      <c r="T9208" s="212"/>
    </row>
    <row r="9209" spans="2:20" ht="12.75">
      <c r="B9209" s="5"/>
      <c r="T9209" s="212"/>
    </row>
    <row r="9210" spans="2:20" ht="12.75">
      <c r="B9210" s="5"/>
      <c r="T9210" s="212"/>
    </row>
    <row r="9211" spans="2:20" ht="12.75">
      <c r="B9211" s="5"/>
      <c r="T9211" s="212"/>
    </row>
    <row r="9212" spans="2:20" ht="12.75">
      <c r="B9212" s="5"/>
      <c r="T9212" s="212"/>
    </row>
    <row r="9213" spans="2:20" ht="12.75">
      <c r="B9213" s="5"/>
      <c r="T9213" s="212"/>
    </row>
    <row r="9214" spans="2:20" ht="12.75">
      <c r="B9214" s="5"/>
      <c r="T9214" s="212"/>
    </row>
    <row r="9215" spans="2:20" ht="12.75">
      <c r="B9215" s="5"/>
      <c r="T9215" s="212"/>
    </row>
    <row r="9216" spans="2:20" ht="12.75">
      <c r="B9216" s="5"/>
      <c r="T9216" s="212"/>
    </row>
    <row r="9217" spans="2:20" ht="12.75">
      <c r="B9217" s="5"/>
      <c r="T9217" s="212"/>
    </row>
    <row r="9218" spans="2:20" ht="12.75">
      <c r="B9218" s="5"/>
      <c r="T9218" s="212"/>
    </row>
    <row r="9219" spans="2:20" ht="12.75">
      <c r="B9219" s="5"/>
      <c r="T9219" s="212"/>
    </row>
    <row r="9220" spans="2:20" ht="12.75">
      <c r="B9220" s="5"/>
      <c r="T9220" s="212"/>
    </row>
    <row r="9221" spans="2:20" ht="12.75">
      <c r="B9221" s="5"/>
      <c r="T9221" s="212"/>
    </row>
    <row r="9222" spans="2:20" ht="12.75">
      <c r="B9222" s="5"/>
      <c r="T9222" s="212"/>
    </row>
    <row r="9223" spans="2:20" ht="12.75">
      <c r="B9223" s="5"/>
      <c r="T9223" s="212"/>
    </row>
    <row r="9224" spans="2:20" ht="12.75">
      <c r="B9224" s="5"/>
      <c r="T9224" s="212"/>
    </row>
    <row r="9225" spans="2:20" ht="12.75">
      <c r="B9225" s="5"/>
      <c r="T9225" s="212"/>
    </row>
    <row r="9226" spans="2:20" ht="12.75">
      <c r="B9226" s="5"/>
      <c r="T9226" s="212"/>
    </row>
    <row r="9227" spans="2:20" ht="12.75">
      <c r="B9227" s="5"/>
      <c r="T9227" s="212"/>
    </row>
    <row r="9228" spans="2:20" ht="12.75">
      <c r="B9228" s="5"/>
      <c r="T9228" s="212"/>
    </row>
    <row r="9229" spans="2:20" ht="12.75">
      <c r="B9229" s="5"/>
      <c r="T9229" s="212"/>
    </row>
    <row r="9230" spans="2:20" ht="12.75">
      <c r="B9230" s="5"/>
      <c r="T9230" s="212"/>
    </row>
    <row r="9231" spans="2:20" ht="12.75">
      <c r="B9231" s="5"/>
      <c r="T9231" s="212"/>
    </row>
    <row r="9232" spans="2:20" ht="12.75">
      <c r="B9232" s="5"/>
      <c r="T9232" s="212"/>
    </row>
    <row r="9233" spans="2:20" ht="12.75">
      <c r="B9233" s="5"/>
      <c r="T9233" s="212"/>
    </row>
    <row r="9234" spans="2:20" ht="12.75">
      <c r="B9234" s="5"/>
      <c r="T9234" s="212"/>
    </row>
    <row r="9235" spans="2:20" ht="12.75">
      <c r="B9235" s="5"/>
      <c r="T9235" s="212"/>
    </row>
    <row r="9236" spans="2:20" ht="12.75">
      <c r="B9236" s="5"/>
      <c r="T9236" s="212"/>
    </row>
    <row r="9237" spans="2:20" ht="12.75">
      <c r="B9237" s="5"/>
      <c r="T9237" s="212"/>
    </row>
    <row r="9238" spans="2:20" ht="12.75">
      <c r="B9238" s="5"/>
      <c r="T9238" s="212"/>
    </row>
    <row r="9239" spans="2:20" ht="12.75">
      <c r="B9239" s="5"/>
      <c r="T9239" s="212"/>
    </row>
    <row r="9240" spans="2:20" ht="12.75">
      <c r="B9240" s="5"/>
      <c r="T9240" s="212"/>
    </row>
    <row r="9241" spans="2:20" ht="12.75">
      <c r="B9241" s="5"/>
      <c r="T9241" s="212"/>
    </row>
    <row r="9242" spans="2:20" ht="12.75">
      <c r="B9242" s="5"/>
      <c r="T9242" s="212"/>
    </row>
    <row r="9243" spans="2:20" ht="12.75">
      <c r="B9243" s="5"/>
      <c r="T9243" s="212"/>
    </row>
    <row r="9244" spans="2:20" ht="12.75">
      <c r="B9244" s="5"/>
      <c r="T9244" s="212"/>
    </row>
    <row r="9245" spans="2:20" ht="12.75">
      <c r="B9245" s="5"/>
      <c r="T9245" s="212"/>
    </row>
    <row r="9246" spans="2:20" ht="12.75">
      <c r="B9246" s="5"/>
      <c r="T9246" s="212"/>
    </row>
    <row r="9247" spans="2:20" ht="12.75">
      <c r="B9247" s="5"/>
      <c r="T9247" s="212"/>
    </row>
    <row r="9248" spans="2:20" ht="12.75">
      <c r="B9248" s="5"/>
      <c r="T9248" s="212"/>
    </row>
    <row r="9249" spans="2:20" ht="12.75">
      <c r="B9249" s="5"/>
      <c r="T9249" s="212"/>
    </row>
    <row r="9250" spans="2:20" ht="12.75">
      <c r="B9250" s="5"/>
      <c r="T9250" s="212"/>
    </row>
    <row r="9251" spans="2:20" ht="12.75">
      <c r="B9251" s="5"/>
      <c r="T9251" s="212"/>
    </row>
    <row r="9252" spans="2:20" ht="12.75">
      <c r="B9252" s="5"/>
      <c r="T9252" s="212"/>
    </row>
    <row r="9253" spans="2:20" ht="12.75">
      <c r="B9253" s="5"/>
      <c r="T9253" s="212"/>
    </row>
    <row r="9254" spans="2:20" ht="12.75">
      <c r="B9254" s="5"/>
      <c r="T9254" s="212"/>
    </row>
    <row r="9255" spans="2:20" ht="12.75">
      <c r="B9255" s="5"/>
      <c r="T9255" s="212"/>
    </row>
    <row r="9256" spans="2:20" ht="12.75">
      <c r="B9256" s="5"/>
      <c r="T9256" s="212"/>
    </row>
    <row r="9257" spans="2:20" ht="12.75">
      <c r="B9257" s="5"/>
      <c r="T9257" s="212"/>
    </row>
    <row r="9258" spans="2:20" ht="12.75">
      <c r="B9258" s="5"/>
      <c r="T9258" s="212"/>
    </row>
    <row r="9259" spans="2:20" ht="12.75">
      <c r="B9259" s="5"/>
      <c r="T9259" s="212"/>
    </row>
    <row r="9260" spans="2:20" ht="12.75">
      <c r="B9260" s="5"/>
      <c r="T9260" s="212"/>
    </row>
    <row r="9261" spans="2:20" ht="12.75">
      <c r="B9261" s="5"/>
      <c r="T9261" s="212"/>
    </row>
    <row r="9262" spans="2:20" ht="12.75">
      <c r="B9262" s="5"/>
      <c r="T9262" s="212"/>
    </row>
    <row r="9263" spans="2:20" ht="12.75">
      <c r="B9263" s="5"/>
      <c r="T9263" s="212"/>
    </row>
    <row r="9264" spans="2:20" ht="12.75">
      <c r="B9264" s="5"/>
      <c r="T9264" s="212"/>
    </row>
    <row r="9265" spans="2:20" ht="12.75">
      <c r="B9265" s="5"/>
      <c r="T9265" s="212"/>
    </row>
    <row r="9266" spans="2:20" ht="12.75">
      <c r="B9266" s="5"/>
      <c r="T9266" s="212"/>
    </row>
    <row r="9267" spans="2:20" ht="12.75">
      <c r="B9267" s="5"/>
      <c r="T9267" s="212"/>
    </row>
    <row r="9268" spans="2:20" ht="12.75">
      <c r="B9268" s="5"/>
      <c r="T9268" s="212"/>
    </row>
    <row r="9269" spans="2:20" ht="12.75">
      <c r="B9269" s="5"/>
      <c r="T9269" s="212"/>
    </row>
    <row r="9270" spans="2:20" ht="12.75">
      <c r="B9270" s="5"/>
      <c r="T9270" s="212"/>
    </row>
    <row r="9271" spans="2:20" ht="12.75">
      <c r="B9271" s="5"/>
      <c r="T9271" s="212"/>
    </row>
    <row r="9272" spans="2:20" ht="12.75">
      <c r="B9272" s="5"/>
      <c r="T9272" s="212"/>
    </row>
    <row r="9273" spans="2:20" ht="12.75">
      <c r="B9273" s="5"/>
      <c r="T9273" s="212"/>
    </row>
    <row r="9274" spans="2:20" ht="12.75">
      <c r="B9274" s="5"/>
      <c r="T9274" s="212"/>
    </row>
    <row r="9275" spans="2:20" ht="12.75">
      <c r="B9275" s="5"/>
      <c r="T9275" s="212"/>
    </row>
    <row r="9276" spans="2:20" ht="12.75">
      <c r="B9276" s="5"/>
      <c r="T9276" s="212"/>
    </row>
    <row r="9277" spans="2:20" ht="12.75">
      <c r="B9277" s="5"/>
      <c r="T9277" s="212"/>
    </row>
    <row r="9278" spans="2:20" ht="12.75">
      <c r="B9278" s="5"/>
      <c r="T9278" s="212"/>
    </row>
    <row r="9279" spans="2:20" ht="12.75">
      <c r="B9279" s="5"/>
      <c r="T9279" s="212"/>
    </row>
    <row r="9280" spans="2:20" ht="12.75">
      <c r="B9280" s="5"/>
      <c r="T9280" s="212"/>
    </row>
    <row r="9281" spans="2:20" ht="12.75">
      <c r="B9281" s="5"/>
      <c r="T9281" s="212"/>
    </row>
    <row r="9282" spans="2:20" ht="12.75">
      <c r="B9282" s="5"/>
      <c r="T9282" s="212"/>
    </row>
    <row r="9283" spans="2:20" ht="12.75">
      <c r="B9283" s="5"/>
      <c r="T9283" s="212"/>
    </row>
    <row r="9284" spans="2:20" ht="12.75">
      <c r="B9284" s="5"/>
      <c r="T9284" s="212"/>
    </row>
    <row r="9285" spans="2:20" ht="12.75">
      <c r="B9285" s="5"/>
      <c r="T9285" s="212"/>
    </row>
    <row r="9286" spans="2:20" ht="12.75">
      <c r="B9286" s="5"/>
      <c r="T9286" s="212"/>
    </row>
    <row r="9287" spans="2:20" ht="12.75">
      <c r="B9287" s="5"/>
      <c r="T9287" s="212"/>
    </row>
    <row r="9288" spans="2:20" ht="12.75">
      <c r="B9288" s="5"/>
      <c r="T9288" s="212"/>
    </row>
    <row r="9289" spans="2:20" ht="12.75">
      <c r="B9289" s="5"/>
      <c r="T9289" s="212"/>
    </row>
    <row r="9290" spans="2:20" ht="12.75">
      <c r="B9290" s="5"/>
      <c r="T9290" s="212"/>
    </row>
    <row r="9291" spans="2:20" ht="12.75">
      <c r="B9291" s="5"/>
      <c r="T9291" s="212"/>
    </row>
    <row r="9292" spans="2:20" ht="12.75">
      <c r="B9292" s="5"/>
      <c r="T9292" s="212"/>
    </row>
    <row r="9293" spans="2:20" ht="12.75">
      <c r="B9293" s="5"/>
      <c r="T9293" s="212"/>
    </row>
    <row r="9294" spans="2:20" ht="12.75">
      <c r="B9294" s="5"/>
      <c r="T9294" s="212"/>
    </row>
    <row r="9295" spans="2:20" ht="12.75">
      <c r="B9295" s="5"/>
      <c r="T9295" s="212"/>
    </row>
    <row r="9296" spans="2:20" ht="12.75">
      <c r="B9296" s="5"/>
      <c r="T9296" s="212"/>
    </row>
    <row r="9297" spans="2:20" ht="12.75">
      <c r="B9297" s="5"/>
      <c r="T9297" s="212"/>
    </row>
    <row r="9298" spans="2:20" ht="12.75">
      <c r="B9298" s="5"/>
      <c r="T9298" s="212"/>
    </row>
    <row r="9299" spans="2:20" ht="12.75">
      <c r="B9299" s="5"/>
      <c r="T9299" s="212"/>
    </row>
    <row r="9300" spans="2:20" ht="12.75">
      <c r="B9300" s="5"/>
      <c r="T9300" s="212"/>
    </row>
    <row r="9301" spans="2:20" ht="12.75">
      <c r="B9301" s="5"/>
      <c r="T9301" s="212"/>
    </row>
    <row r="9302" spans="2:20" ht="12.75">
      <c r="B9302" s="5"/>
      <c r="T9302" s="212"/>
    </row>
    <row r="9303" spans="2:20" ht="12.75">
      <c r="B9303" s="5"/>
      <c r="T9303" s="212"/>
    </row>
    <row r="9304" spans="2:20" ht="12.75">
      <c r="B9304" s="5"/>
      <c r="T9304" s="212"/>
    </row>
    <row r="9305" spans="2:20" ht="12.75">
      <c r="B9305" s="5"/>
      <c r="T9305" s="212"/>
    </row>
    <row r="9306" spans="2:20" ht="12.75">
      <c r="B9306" s="5"/>
      <c r="T9306" s="212"/>
    </row>
    <row r="9307" spans="2:20" ht="12.75">
      <c r="B9307" s="5"/>
      <c r="T9307" s="212"/>
    </row>
    <row r="9308" spans="2:20" ht="12.75">
      <c r="B9308" s="5"/>
      <c r="T9308" s="212"/>
    </row>
    <row r="9309" spans="2:20" ht="12.75">
      <c r="B9309" s="5"/>
      <c r="T9309" s="212"/>
    </row>
    <row r="9310" spans="2:20" ht="12.75">
      <c r="B9310" s="5"/>
      <c r="T9310" s="212"/>
    </row>
    <row r="9311" spans="2:20" ht="12.75">
      <c r="B9311" s="5"/>
      <c r="T9311" s="212"/>
    </row>
    <row r="9312" spans="2:20" ht="12.75">
      <c r="B9312" s="5"/>
      <c r="T9312" s="212"/>
    </row>
    <row r="9313" spans="2:20" ht="12.75">
      <c r="B9313" s="5"/>
      <c r="T9313" s="212"/>
    </row>
    <row r="9314" spans="2:20" ht="12.75">
      <c r="B9314" s="5"/>
      <c r="T9314" s="212"/>
    </row>
    <row r="9315" spans="2:20" ht="12.75">
      <c r="B9315" s="5"/>
      <c r="T9315" s="212"/>
    </row>
    <row r="9316" spans="2:20" ht="12.75">
      <c r="B9316" s="5"/>
      <c r="T9316" s="212"/>
    </row>
    <row r="9317" spans="2:20" ht="12.75">
      <c r="B9317" s="5"/>
      <c r="T9317" s="212"/>
    </row>
    <row r="9318" spans="2:20" ht="12.75">
      <c r="B9318" s="5"/>
      <c r="T9318" s="212"/>
    </row>
    <row r="9319" spans="2:20" ht="12.75">
      <c r="B9319" s="5"/>
      <c r="T9319" s="212"/>
    </row>
    <row r="9320" spans="2:20" ht="12.75">
      <c r="B9320" s="5"/>
      <c r="T9320" s="212"/>
    </row>
    <row r="9321" spans="2:20" ht="12.75">
      <c r="B9321" s="5"/>
      <c r="T9321" s="212"/>
    </row>
    <row r="9322" spans="2:20" ht="12.75">
      <c r="B9322" s="5"/>
      <c r="T9322" s="212"/>
    </row>
    <row r="9323" spans="2:20" ht="12.75">
      <c r="B9323" s="5"/>
      <c r="T9323" s="212"/>
    </row>
    <row r="9324" spans="2:20" ht="12.75">
      <c r="B9324" s="5"/>
      <c r="T9324" s="212"/>
    </row>
    <row r="9325" spans="2:20" ht="12.75">
      <c r="B9325" s="5"/>
      <c r="T9325" s="212"/>
    </row>
    <row r="9326" spans="2:20" ht="12.75">
      <c r="B9326" s="5"/>
      <c r="T9326" s="212"/>
    </row>
    <row r="9327" spans="2:20" ht="12.75">
      <c r="B9327" s="5"/>
      <c r="T9327" s="212"/>
    </row>
    <row r="9328" spans="2:20" ht="12.75">
      <c r="B9328" s="5"/>
      <c r="T9328" s="212"/>
    </row>
    <row r="9329" spans="2:20" ht="12.75">
      <c r="B9329" s="5"/>
      <c r="T9329" s="212"/>
    </row>
    <row r="9330" spans="2:20" ht="12.75">
      <c r="B9330" s="5"/>
      <c r="T9330" s="212"/>
    </row>
    <row r="9331" spans="2:20" ht="12.75">
      <c r="B9331" s="5"/>
      <c r="T9331" s="212"/>
    </row>
    <row r="9332" spans="2:20" ht="12.75">
      <c r="B9332" s="5"/>
      <c r="T9332" s="212"/>
    </row>
    <row r="9333" spans="2:20" ht="12.75">
      <c r="B9333" s="5"/>
      <c r="T9333" s="212"/>
    </row>
    <row r="9334" spans="2:20" ht="12.75">
      <c r="B9334" s="5"/>
      <c r="T9334" s="212"/>
    </row>
    <row r="9335" spans="2:20" ht="12.75">
      <c r="B9335" s="5"/>
      <c r="T9335" s="212"/>
    </row>
    <row r="9336" spans="2:20" ht="12.75">
      <c r="B9336" s="5"/>
      <c r="T9336" s="212"/>
    </row>
    <row r="9337" spans="2:20" ht="12.75">
      <c r="B9337" s="5"/>
      <c r="T9337" s="212"/>
    </row>
    <row r="9338" spans="2:20" ht="12.75">
      <c r="B9338" s="5"/>
      <c r="T9338" s="212"/>
    </row>
    <row r="9339" spans="2:20" ht="12.75">
      <c r="B9339" s="5"/>
      <c r="T9339" s="212"/>
    </row>
    <row r="9340" spans="2:20" ht="12.75">
      <c r="B9340" s="5"/>
      <c r="T9340" s="212"/>
    </row>
    <row r="9341" spans="2:20" ht="12.75">
      <c r="B9341" s="5"/>
      <c r="T9341" s="212"/>
    </row>
    <row r="9342" spans="2:20" ht="12.75">
      <c r="B9342" s="5"/>
      <c r="T9342" s="212"/>
    </row>
    <row r="9343" spans="2:20" ht="12.75">
      <c r="B9343" s="5"/>
      <c r="T9343" s="212"/>
    </row>
    <row r="9344" spans="2:20" ht="12.75">
      <c r="B9344" s="5"/>
      <c r="T9344" s="212"/>
    </row>
    <row r="9345" spans="2:20" ht="12.75">
      <c r="B9345" s="5"/>
      <c r="T9345" s="212"/>
    </row>
    <row r="9346" spans="2:20" ht="12.75">
      <c r="B9346" s="5"/>
      <c r="T9346" s="212"/>
    </row>
    <row r="9347" spans="2:20" ht="12.75">
      <c r="B9347" s="5"/>
      <c r="T9347" s="212"/>
    </row>
    <row r="9348" spans="2:20" ht="12.75">
      <c r="B9348" s="5"/>
      <c r="T9348" s="212"/>
    </row>
    <row r="9349" spans="2:20" ht="12.75">
      <c r="B9349" s="5"/>
      <c r="T9349" s="212"/>
    </row>
    <row r="9350" spans="2:20" ht="12.75">
      <c r="B9350" s="5"/>
      <c r="T9350" s="212"/>
    </row>
    <row r="9351" spans="2:20" ht="12.75">
      <c r="B9351" s="5"/>
      <c r="T9351" s="212"/>
    </row>
    <row r="9352" spans="2:20" ht="12.75">
      <c r="B9352" s="5"/>
      <c r="T9352" s="212"/>
    </row>
    <row r="9353" spans="2:20" ht="12.75">
      <c r="B9353" s="5"/>
      <c r="T9353" s="212"/>
    </row>
    <row r="9354" spans="2:20" ht="12.75">
      <c r="B9354" s="5"/>
      <c r="T9354" s="212"/>
    </row>
    <row r="9355" spans="2:20" ht="12.75">
      <c r="B9355" s="5"/>
      <c r="T9355" s="212"/>
    </row>
    <row r="9356" spans="2:20" ht="12.75">
      <c r="B9356" s="5"/>
      <c r="T9356" s="212"/>
    </row>
    <row r="9357" spans="2:20" ht="12.75">
      <c r="B9357" s="5"/>
      <c r="T9357" s="212"/>
    </row>
    <row r="9358" spans="2:20" ht="12.75">
      <c r="B9358" s="5"/>
      <c r="T9358" s="212"/>
    </row>
    <row r="9359" spans="2:20" ht="12.75">
      <c r="B9359" s="5"/>
      <c r="T9359" s="212"/>
    </row>
    <row r="9360" spans="2:20" ht="12.75">
      <c r="B9360" s="5"/>
      <c r="T9360" s="212"/>
    </row>
    <row r="9361" spans="2:20" ht="12.75">
      <c r="B9361" s="5"/>
      <c r="T9361" s="212"/>
    </row>
    <row r="9362" spans="2:20" ht="12.75">
      <c r="B9362" s="5"/>
      <c r="T9362" s="212"/>
    </row>
    <row r="9363" spans="2:20" ht="12.75">
      <c r="B9363" s="5"/>
      <c r="T9363" s="212"/>
    </row>
    <row r="9364" spans="2:20" ht="12.75">
      <c r="B9364" s="5"/>
      <c r="T9364" s="212"/>
    </row>
    <row r="9365" spans="2:20" ht="12.75">
      <c r="B9365" s="5"/>
      <c r="T9365" s="212"/>
    </row>
    <row r="9366" spans="2:20" ht="12.75">
      <c r="B9366" s="5"/>
      <c r="T9366" s="212"/>
    </row>
    <row r="9367" spans="2:20" ht="12.75">
      <c r="B9367" s="5"/>
      <c r="T9367" s="212"/>
    </row>
    <row r="9368" spans="2:20" ht="12.75">
      <c r="B9368" s="5"/>
      <c r="T9368" s="212"/>
    </row>
    <row r="9369" spans="2:20" ht="12.75">
      <c r="B9369" s="5"/>
      <c r="T9369" s="212"/>
    </row>
    <row r="9370" spans="2:20" ht="12.75">
      <c r="B9370" s="5"/>
      <c r="T9370" s="212"/>
    </row>
    <row r="9371" spans="2:20" ht="12.75">
      <c r="B9371" s="5"/>
      <c r="T9371" s="212"/>
    </row>
    <row r="9372" spans="2:20" ht="12.75">
      <c r="B9372" s="5"/>
      <c r="T9372" s="212"/>
    </row>
    <row r="9373" spans="2:20" ht="12.75">
      <c r="B9373" s="5"/>
      <c r="T9373" s="212"/>
    </row>
    <row r="9374" spans="2:20" ht="12.75">
      <c r="B9374" s="5"/>
      <c r="T9374" s="212"/>
    </row>
    <row r="9375" spans="2:20" ht="12.75">
      <c r="B9375" s="5"/>
      <c r="T9375" s="212"/>
    </row>
    <row r="9376" spans="2:20" ht="12.75">
      <c r="B9376" s="5"/>
      <c r="T9376" s="212"/>
    </row>
    <row r="9377" spans="2:20" ht="12.75">
      <c r="B9377" s="5"/>
      <c r="T9377" s="212"/>
    </row>
    <row r="9378" spans="2:20" ht="12.75">
      <c r="B9378" s="5"/>
      <c r="T9378" s="212"/>
    </row>
    <row r="9379" spans="2:20" ht="12.75">
      <c r="B9379" s="5"/>
      <c r="T9379" s="212"/>
    </row>
    <row r="9380" spans="2:20" ht="12.75">
      <c r="B9380" s="5"/>
      <c r="T9380" s="212"/>
    </row>
    <row r="9381" spans="2:20" ht="12.75">
      <c r="B9381" s="5"/>
      <c r="T9381" s="212"/>
    </row>
    <row r="9382" spans="2:20" ht="12.75">
      <c r="B9382" s="5"/>
      <c r="T9382" s="212"/>
    </row>
    <row r="9383" spans="2:20" ht="12.75">
      <c r="B9383" s="5"/>
      <c r="T9383" s="212"/>
    </row>
    <row r="9384" spans="2:20" ht="12.75">
      <c r="B9384" s="5"/>
      <c r="T9384" s="212"/>
    </row>
    <row r="9385" spans="2:20" ht="12.75">
      <c r="B9385" s="5"/>
      <c r="T9385" s="212"/>
    </row>
    <row r="9386" spans="2:20" ht="12.75">
      <c r="B9386" s="5"/>
      <c r="T9386" s="212"/>
    </row>
    <row r="9387" spans="2:20" ht="12.75">
      <c r="B9387" s="5"/>
      <c r="T9387" s="212"/>
    </row>
    <row r="9388" spans="2:20" ht="12.75">
      <c r="B9388" s="5"/>
      <c r="T9388" s="212"/>
    </row>
    <row r="9389" spans="2:20" ht="12.75">
      <c r="B9389" s="5"/>
      <c r="T9389" s="212"/>
    </row>
    <row r="9390" spans="2:20" ht="12.75">
      <c r="B9390" s="5"/>
      <c r="T9390" s="212"/>
    </row>
    <row r="9391" spans="2:20" ht="12.75">
      <c r="B9391" s="5"/>
      <c r="T9391" s="212"/>
    </row>
    <row r="9392" spans="2:20" ht="12.75">
      <c r="B9392" s="5"/>
      <c r="T9392" s="212"/>
    </row>
    <row r="9393" spans="2:20" ht="12.75">
      <c r="B9393" s="5"/>
      <c r="T9393" s="212"/>
    </row>
    <row r="9394" spans="2:20" ht="12.75">
      <c r="B9394" s="5"/>
      <c r="T9394" s="212"/>
    </row>
    <row r="9395" spans="2:20" ht="12.75">
      <c r="B9395" s="5"/>
      <c r="T9395" s="212"/>
    </row>
    <row r="9396" spans="2:20" ht="12.75">
      <c r="B9396" s="5"/>
      <c r="T9396" s="212"/>
    </row>
    <row r="9397" spans="2:20" ht="12.75">
      <c r="B9397" s="5"/>
      <c r="T9397" s="212"/>
    </row>
    <row r="9398" spans="2:20" ht="12.75">
      <c r="B9398" s="5"/>
      <c r="T9398" s="212"/>
    </row>
    <row r="9399" spans="2:20" ht="12.75">
      <c r="B9399" s="5"/>
      <c r="T9399" s="212"/>
    </row>
    <row r="9400" spans="2:20" ht="12.75">
      <c r="B9400" s="5"/>
      <c r="T9400" s="212"/>
    </row>
    <row r="9401" spans="2:20" ht="12.75">
      <c r="B9401" s="5"/>
      <c r="T9401" s="212"/>
    </row>
    <row r="9402" spans="2:20" ht="12.75">
      <c r="B9402" s="5"/>
      <c r="T9402" s="212"/>
    </row>
    <row r="9403" spans="2:20" ht="12.75">
      <c r="B9403" s="5"/>
      <c r="T9403" s="212"/>
    </row>
    <row r="9404" spans="2:20" ht="12.75">
      <c r="B9404" s="5"/>
      <c r="T9404" s="212"/>
    </row>
    <row r="9405" spans="2:20" ht="12.75">
      <c r="B9405" s="5"/>
      <c r="T9405" s="212"/>
    </row>
    <row r="9406" spans="2:20" ht="12.75">
      <c r="B9406" s="5"/>
      <c r="T9406" s="212"/>
    </row>
    <row r="9407" spans="2:20" ht="12.75">
      <c r="B9407" s="5"/>
      <c r="T9407" s="212"/>
    </row>
    <row r="9408" spans="2:20" ht="12.75">
      <c r="B9408" s="5"/>
      <c r="T9408" s="212"/>
    </row>
    <row r="9409" spans="2:20" ht="12.75">
      <c r="B9409" s="5"/>
      <c r="T9409" s="212"/>
    </row>
    <row r="9410" spans="2:20" ht="12.75">
      <c r="B9410" s="5"/>
      <c r="T9410" s="212"/>
    </row>
    <row r="9411" spans="2:20" ht="12.75">
      <c r="B9411" s="5"/>
      <c r="T9411" s="212"/>
    </row>
    <row r="9412" spans="2:20" ht="12.75">
      <c r="B9412" s="5"/>
      <c r="T9412" s="212"/>
    </row>
    <row r="9413" spans="2:20" ht="12.75">
      <c r="B9413" s="5"/>
      <c r="T9413" s="212"/>
    </row>
    <row r="9414" spans="2:20" ht="12.75">
      <c r="B9414" s="5"/>
      <c r="T9414" s="212"/>
    </row>
    <row r="9415" spans="2:20" ht="12.75">
      <c r="B9415" s="5"/>
      <c r="T9415" s="212"/>
    </row>
    <row r="9416" spans="2:20" ht="12.75">
      <c r="B9416" s="5"/>
      <c r="T9416" s="212"/>
    </row>
    <row r="9417" spans="2:20" ht="12.75">
      <c r="B9417" s="5"/>
      <c r="T9417" s="212"/>
    </row>
    <row r="9418" spans="2:20" ht="12.75">
      <c r="B9418" s="5"/>
      <c r="T9418" s="212"/>
    </row>
    <row r="9419" spans="2:20" ht="12.75">
      <c r="B9419" s="5"/>
      <c r="T9419" s="212"/>
    </row>
    <row r="9420" spans="2:20" ht="12.75">
      <c r="B9420" s="5"/>
      <c r="T9420" s="212"/>
    </row>
    <row r="9421" spans="2:20" ht="12.75">
      <c r="B9421" s="5"/>
      <c r="T9421" s="212"/>
    </row>
    <row r="9422" spans="2:20" ht="12.75">
      <c r="B9422" s="5"/>
      <c r="T9422" s="212"/>
    </row>
    <row r="9423" spans="2:20" ht="12.75">
      <c r="B9423" s="5"/>
      <c r="T9423" s="212"/>
    </row>
    <row r="9424" spans="2:20" ht="12.75">
      <c r="B9424" s="5"/>
      <c r="T9424" s="212"/>
    </row>
    <row r="9425" spans="2:20" ht="12.75">
      <c r="B9425" s="5"/>
      <c r="T9425" s="212"/>
    </row>
    <row r="9426" spans="2:20" ht="12.75">
      <c r="B9426" s="5"/>
      <c r="T9426" s="212"/>
    </row>
    <row r="9427" spans="2:20" ht="12.75">
      <c r="B9427" s="5"/>
      <c r="T9427" s="212"/>
    </row>
    <row r="9428" spans="2:20" ht="12.75">
      <c r="B9428" s="5"/>
      <c r="T9428" s="212"/>
    </row>
    <row r="9429" spans="2:20" ht="12.75">
      <c r="B9429" s="5"/>
      <c r="T9429" s="212"/>
    </row>
    <row r="9430" spans="2:20" ht="12.75">
      <c r="B9430" s="5"/>
      <c r="T9430" s="212"/>
    </row>
    <row r="9431" spans="2:20" ht="12.75">
      <c r="B9431" s="5"/>
      <c r="T9431" s="212"/>
    </row>
    <row r="9432" spans="2:20" ht="12.75">
      <c r="B9432" s="5"/>
      <c r="T9432" s="212"/>
    </row>
    <row r="9433" spans="2:20" ht="12.75">
      <c r="B9433" s="5"/>
      <c r="T9433" s="212"/>
    </row>
    <row r="9434" spans="2:20" ht="12.75">
      <c r="B9434" s="5"/>
      <c r="T9434" s="212"/>
    </row>
    <row r="9435" spans="2:20" ht="12.75">
      <c r="B9435" s="5"/>
      <c r="T9435" s="212"/>
    </row>
    <row r="9436" spans="2:20" ht="12.75">
      <c r="B9436" s="5"/>
      <c r="T9436" s="212"/>
    </row>
    <row r="9437" spans="2:20" ht="12.75">
      <c r="B9437" s="5"/>
      <c r="T9437" s="212"/>
    </row>
    <row r="9438" spans="2:20" ht="12.75">
      <c r="B9438" s="5"/>
      <c r="T9438" s="212"/>
    </row>
    <row r="9439" spans="2:20" ht="12.75">
      <c r="B9439" s="5"/>
      <c r="T9439" s="212"/>
    </row>
    <row r="9440" spans="2:20" ht="12.75">
      <c r="B9440" s="5"/>
      <c r="T9440" s="212"/>
    </row>
    <row r="9441" spans="2:20" ht="12.75">
      <c r="B9441" s="5"/>
      <c r="T9441" s="212"/>
    </row>
    <row r="9442" spans="2:20" ht="12.75">
      <c r="B9442" s="5"/>
      <c r="T9442" s="212"/>
    </row>
    <row r="9443" spans="2:20" ht="12.75">
      <c r="B9443" s="5"/>
      <c r="T9443" s="212"/>
    </row>
    <row r="9444" spans="2:20" ht="12.75">
      <c r="B9444" s="5"/>
      <c r="T9444" s="212"/>
    </row>
    <row r="9445" spans="2:20" ht="12.75">
      <c r="B9445" s="5"/>
      <c r="T9445" s="212"/>
    </row>
    <row r="9446" spans="2:20" ht="12.75">
      <c r="B9446" s="5"/>
      <c r="T9446" s="212"/>
    </row>
    <row r="9447" spans="2:20" ht="12.75">
      <c r="B9447" s="5"/>
      <c r="T9447" s="212"/>
    </row>
    <row r="9448" spans="2:20" ht="12.75">
      <c r="B9448" s="5"/>
      <c r="T9448" s="212"/>
    </row>
    <row r="9449" spans="2:20" ht="12.75">
      <c r="B9449" s="5"/>
      <c r="T9449" s="212"/>
    </row>
    <row r="9450" spans="2:20" ht="12.75">
      <c r="B9450" s="5"/>
      <c r="T9450" s="212"/>
    </row>
    <row r="9451" spans="2:20" ht="12.75">
      <c r="B9451" s="5"/>
      <c r="T9451" s="212"/>
    </row>
    <row r="9452" spans="2:20" ht="12.75">
      <c r="B9452" s="5"/>
      <c r="T9452" s="212"/>
    </row>
    <row r="9453" spans="2:20" ht="12.75">
      <c r="B9453" s="5"/>
      <c r="T9453" s="212"/>
    </row>
    <row r="9454" spans="2:20" ht="12.75">
      <c r="B9454" s="5"/>
      <c r="T9454" s="212"/>
    </row>
    <row r="9455" spans="2:20" ht="12.75">
      <c r="B9455" s="5"/>
      <c r="T9455" s="212"/>
    </row>
    <row r="9456" spans="2:20" ht="12.75">
      <c r="B9456" s="5"/>
      <c r="T9456" s="212"/>
    </row>
    <row r="9457" spans="2:20" ht="12.75">
      <c r="B9457" s="5"/>
      <c r="T9457" s="212"/>
    </row>
    <row r="9458" spans="2:20" ht="12.75">
      <c r="B9458" s="5"/>
      <c r="T9458" s="212"/>
    </row>
    <row r="9459" spans="2:20" ht="12.75">
      <c r="B9459" s="5"/>
      <c r="T9459" s="212"/>
    </row>
    <row r="9460" spans="2:20" ht="12.75">
      <c r="B9460" s="5"/>
      <c r="T9460" s="212"/>
    </row>
    <row r="9461" spans="2:20" ht="12.75">
      <c r="B9461" s="5"/>
      <c r="T9461" s="212"/>
    </row>
    <row r="9462" spans="2:20" ht="12.75">
      <c r="B9462" s="5"/>
      <c r="T9462" s="212"/>
    </row>
    <row r="9463" spans="2:20" ht="12.75">
      <c r="B9463" s="5"/>
      <c r="T9463" s="212"/>
    </row>
    <row r="9464" spans="2:20" ht="12.75">
      <c r="B9464" s="5"/>
      <c r="T9464" s="212"/>
    </row>
    <row r="9465" spans="2:20" ht="12.75">
      <c r="B9465" s="5"/>
      <c r="T9465" s="212"/>
    </row>
    <row r="9466" spans="2:20" ht="12.75">
      <c r="B9466" s="5"/>
      <c r="T9466" s="212"/>
    </row>
    <row r="9467" spans="2:20" ht="12.75">
      <c r="B9467" s="5"/>
      <c r="T9467" s="212"/>
    </row>
    <row r="9468" spans="2:20" ht="12.75">
      <c r="B9468" s="5"/>
      <c r="T9468" s="212"/>
    </row>
    <row r="9469" spans="2:20" ht="12.75">
      <c r="B9469" s="5"/>
      <c r="T9469" s="212"/>
    </row>
    <row r="9470" spans="2:20" ht="12.75">
      <c r="B9470" s="5"/>
      <c r="T9470" s="212"/>
    </row>
    <row r="9471" spans="2:20" ht="12.75">
      <c r="B9471" s="5"/>
      <c r="T9471" s="212"/>
    </row>
    <row r="9472" spans="2:20" ht="12.75">
      <c r="B9472" s="5"/>
      <c r="T9472" s="212"/>
    </row>
    <row r="9473" spans="2:20" ht="12.75">
      <c r="B9473" s="5"/>
      <c r="T9473" s="212"/>
    </row>
    <row r="9474" spans="2:20" ht="12.75">
      <c r="B9474" s="5"/>
      <c r="T9474" s="212"/>
    </row>
    <row r="9475" spans="2:20" ht="12.75">
      <c r="B9475" s="5"/>
      <c r="T9475" s="212"/>
    </row>
    <row r="9476" spans="2:20" ht="12.75">
      <c r="B9476" s="5"/>
      <c r="T9476" s="212"/>
    </row>
    <row r="9477" spans="2:20" ht="12.75">
      <c r="B9477" s="5"/>
      <c r="T9477" s="212"/>
    </row>
    <row r="9478" spans="2:20" ht="12.75">
      <c r="B9478" s="5"/>
      <c r="T9478" s="212"/>
    </row>
    <row r="9479" spans="2:20" ht="12.75">
      <c r="B9479" s="5"/>
      <c r="T9479" s="212"/>
    </row>
    <row r="9480" spans="2:20" ht="12.75">
      <c r="B9480" s="5"/>
      <c r="T9480" s="212"/>
    </row>
    <row r="9481" spans="2:20" ht="12.75">
      <c r="B9481" s="5"/>
      <c r="T9481" s="212"/>
    </row>
    <row r="9482" spans="2:20" ht="12.75">
      <c r="B9482" s="5"/>
      <c r="T9482" s="212"/>
    </row>
    <row r="9483" spans="2:20" ht="12.75">
      <c r="B9483" s="5"/>
      <c r="T9483" s="212"/>
    </row>
    <row r="9484" spans="2:20" ht="12.75">
      <c r="B9484" s="5"/>
      <c r="T9484" s="212"/>
    </row>
    <row r="9485" spans="2:20" ht="12.75">
      <c r="B9485" s="5"/>
      <c r="T9485" s="212"/>
    </row>
    <row r="9486" spans="2:20" ht="12.75">
      <c r="B9486" s="5"/>
      <c r="T9486" s="212"/>
    </row>
    <row r="9487" spans="2:20" ht="12.75">
      <c r="B9487" s="5"/>
      <c r="T9487" s="212"/>
    </row>
    <row r="9488" spans="2:20" ht="12.75">
      <c r="B9488" s="5"/>
      <c r="T9488" s="212"/>
    </row>
    <row r="9489" spans="2:20" ht="12.75">
      <c r="B9489" s="5"/>
      <c r="T9489" s="212"/>
    </row>
    <row r="9490" spans="2:20" ht="12.75">
      <c r="B9490" s="5"/>
      <c r="T9490" s="212"/>
    </row>
    <row r="9491" spans="2:20" ht="12.75">
      <c r="B9491" s="5"/>
      <c r="T9491" s="212"/>
    </row>
    <row r="9492" spans="2:20" ht="12.75">
      <c r="B9492" s="5"/>
      <c r="T9492" s="212"/>
    </row>
    <row r="9493" spans="2:20" ht="12.75">
      <c r="B9493" s="5"/>
      <c r="T9493" s="212"/>
    </row>
    <row r="9494" spans="2:20" ht="12.75">
      <c r="B9494" s="5"/>
      <c r="T9494" s="212"/>
    </row>
    <row r="9495" spans="2:20" ht="12.75">
      <c r="B9495" s="5"/>
      <c r="T9495" s="212"/>
    </row>
    <row r="9496" spans="2:20" ht="12.75">
      <c r="B9496" s="5"/>
      <c r="T9496" s="212"/>
    </row>
    <row r="9497" spans="2:20" ht="12.75">
      <c r="B9497" s="5"/>
      <c r="T9497" s="212"/>
    </row>
    <row r="9498" spans="2:20" ht="12.75">
      <c r="B9498" s="5"/>
      <c r="T9498" s="212"/>
    </row>
    <row r="9499" spans="2:20" ht="12.75">
      <c r="B9499" s="5"/>
      <c r="T9499" s="212"/>
    </row>
    <row r="9500" spans="2:20" ht="12.75">
      <c r="B9500" s="5"/>
      <c r="T9500" s="212"/>
    </row>
    <row r="9501" spans="2:20" ht="12.75">
      <c r="B9501" s="5"/>
      <c r="T9501" s="212"/>
    </row>
    <row r="9502" spans="2:20" ht="12.75">
      <c r="B9502" s="5"/>
      <c r="T9502" s="212"/>
    </row>
    <row r="9503" spans="2:20" ht="12.75">
      <c r="B9503" s="5"/>
      <c r="T9503" s="212"/>
    </row>
    <row r="9504" spans="2:20" ht="12.75">
      <c r="B9504" s="5"/>
      <c r="T9504" s="212"/>
    </row>
    <row r="9505" spans="2:20" ht="12.75">
      <c r="B9505" s="5"/>
      <c r="T9505" s="212"/>
    </row>
    <row r="9506" spans="2:20" ht="12.75">
      <c r="B9506" s="5"/>
      <c r="T9506" s="212"/>
    </row>
    <row r="9507" spans="2:20" ht="12.75">
      <c r="B9507" s="5"/>
      <c r="T9507" s="212"/>
    </row>
    <row r="9508" spans="2:20" ht="12.75">
      <c r="B9508" s="5"/>
      <c r="T9508" s="212"/>
    </row>
    <row r="9509" spans="2:20" ht="12.75">
      <c r="B9509" s="5"/>
      <c r="T9509" s="212"/>
    </row>
    <row r="9510" spans="2:20" ht="12.75">
      <c r="B9510" s="5"/>
      <c r="T9510" s="212"/>
    </row>
    <row r="9511" spans="2:20" ht="12.75">
      <c r="B9511" s="5"/>
      <c r="T9511" s="212"/>
    </row>
    <row r="9512" spans="2:20" ht="12.75">
      <c r="B9512" s="5"/>
      <c r="T9512" s="212"/>
    </row>
    <row r="9513" spans="2:20" ht="12.75">
      <c r="B9513" s="5"/>
      <c r="T9513" s="212"/>
    </row>
    <row r="9514" spans="2:20" ht="12.75">
      <c r="B9514" s="5"/>
      <c r="T9514" s="212"/>
    </row>
    <row r="9515" spans="2:20" ht="12.75">
      <c r="B9515" s="5"/>
      <c r="T9515" s="212"/>
    </row>
    <row r="9516" spans="2:20" ht="12.75">
      <c r="B9516" s="5"/>
      <c r="T9516" s="212"/>
    </row>
    <row r="9517" spans="2:20" ht="12.75">
      <c r="B9517" s="5"/>
      <c r="T9517" s="212"/>
    </row>
    <row r="9518" spans="2:20" ht="12.75">
      <c r="B9518" s="5"/>
      <c r="T9518" s="212"/>
    </row>
    <row r="9519" spans="2:20" ht="12.75">
      <c r="B9519" s="5"/>
      <c r="T9519" s="212"/>
    </row>
    <row r="9520" spans="2:20" ht="12.75">
      <c r="B9520" s="5"/>
      <c r="T9520" s="212"/>
    </row>
    <row r="9521" spans="2:20" ht="12.75">
      <c r="B9521" s="5"/>
      <c r="T9521" s="212"/>
    </row>
    <row r="9522" spans="2:20" ht="12.75">
      <c r="B9522" s="5"/>
      <c r="T9522" s="212"/>
    </row>
    <row r="9523" spans="2:20" ht="12.75">
      <c r="B9523" s="5"/>
      <c r="T9523" s="212"/>
    </row>
    <row r="9524" spans="2:20" ht="12.75">
      <c r="B9524" s="5"/>
      <c r="T9524" s="212"/>
    </row>
    <row r="9525" spans="2:20" ht="12.75">
      <c r="B9525" s="5"/>
      <c r="T9525" s="212"/>
    </row>
    <row r="9526" spans="2:20" ht="12.75">
      <c r="B9526" s="5"/>
      <c r="T9526" s="212"/>
    </row>
    <row r="9527" spans="2:20" ht="12.75">
      <c r="B9527" s="5"/>
      <c r="T9527" s="212"/>
    </row>
    <row r="9528" spans="2:20" ht="12.75">
      <c r="B9528" s="5"/>
      <c r="T9528" s="212"/>
    </row>
    <row r="9529" spans="2:20" ht="12.75">
      <c r="B9529" s="5"/>
      <c r="T9529" s="212"/>
    </row>
    <row r="9530" spans="2:20" ht="12.75">
      <c r="B9530" s="5"/>
      <c r="T9530" s="212"/>
    </row>
    <row r="9531" spans="2:20" ht="12.75">
      <c r="B9531" s="5"/>
      <c r="T9531" s="212"/>
    </row>
    <row r="9532" spans="2:20" ht="12.75">
      <c r="B9532" s="5"/>
      <c r="T9532" s="212"/>
    </row>
    <row r="9533" spans="2:20" ht="12.75">
      <c r="B9533" s="5"/>
      <c r="T9533" s="212"/>
    </row>
    <row r="9534" spans="2:20" ht="12.75">
      <c r="B9534" s="5"/>
      <c r="T9534" s="212"/>
    </row>
    <row r="9535" spans="2:20" ht="12.75">
      <c r="B9535" s="5"/>
      <c r="T9535" s="212"/>
    </row>
    <row r="9536" spans="2:20" ht="12.75">
      <c r="B9536" s="5"/>
      <c r="T9536" s="212"/>
    </row>
    <row r="9537" spans="2:20" ht="12.75">
      <c r="B9537" s="5"/>
      <c r="T9537" s="212"/>
    </row>
    <row r="9538" spans="2:20" ht="12.75">
      <c r="B9538" s="5"/>
      <c r="T9538" s="212"/>
    </row>
    <row r="9539" spans="2:20" ht="12.75">
      <c r="B9539" s="5"/>
      <c r="T9539" s="212"/>
    </row>
    <row r="9540" spans="2:20" ht="12.75">
      <c r="B9540" s="5"/>
      <c r="T9540" s="212"/>
    </row>
    <row r="9541" spans="2:20" ht="12.75">
      <c r="B9541" s="5"/>
      <c r="T9541" s="212"/>
    </row>
    <row r="9542" spans="2:20" ht="12.75">
      <c r="B9542" s="5"/>
      <c r="T9542" s="212"/>
    </row>
    <row r="9543" spans="2:20" ht="12.75">
      <c r="B9543" s="5"/>
      <c r="T9543" s="212"/>
    </row>
    <row r="9544" spans="2:20" ht="12.75">
      <c r="B9544" s="5"/>
      <c r="T9544" s="212"/>
    </row>
    <row r="9545" spans="2:20" ht="12.75">
      <c r="B9545" s="5"/>
      <c r="T9545" s="212"/>
    </row>
    <row r="9546" spans="2:20" ht="12.75">
      <c r="B9546" s="5"/>
      <c r="T9546" s="212"/>
    </row>
    <row r="9547" spans="2:20" ht="12.75">
      <c r="B9547" s="5"/>
      <c r="T9547" s="212"/>
    </row>
    <row r="9548" spans="2:20" ht="12.75">
      <c r="B9548" s="5"/>
      <c r="T9548" s="212"/>
    </row>
    <row r="9549" spans="2:20" ht="12.75">
      <c r="B9549" s="5"/>
      <c r="T9549" s="212"/>
    </row>
    <row r="9550" spans="2:20" ht="12.75">
      <c r="B9550" s="5"/>
      <c r="T9550" s="212"/>
    </row>
    <row r="9551" spans="2:20" ht="12.75">
      <c r="B9551" s="5"/>
      <c r="T9551" s="212"/>
    </row>
    <row r="9552" spans="2:20" ht="12.75">
      <c r="B9552" s="5"/>
      <c r="T9552" s="212"/>
    </row>
    <row r="9553" spans="2:20" ht="12.75">
      <c r="B9553" s="5"/>
      <c r="T9553" s="212"/>
    </row>
    <row r="9554" spans="2:20" ht="12.75">
      <c r="B9554" s="5"/>
      <c r="T9554" s="212"/>
    </row>
    <row r="9555" spans="2:20" ht="12.75">
      <c r="B9555" s="5"/>
      <c r="T9555" s="212"/>
    </row>
    <row r="9556" spans="2:20" ht="12.75">
      <c r="B9556" s="5"/>
      <c r="T9556" s="212"/>
    </row>
    <row r="9557" spans="2:20" ht="12.75">
      <c r="B9557" s="5"/>
      <c r="T9557" s="212"/>
    </row>
    <row r="9558" spans="2:20" ht="12.75">
      <c r="B9558" s="5"/>
      <c r="T9558" s="212"/>
    </row>
  </sheetData>
  <sheetProtection/>
  <mergeCells count="7">
    <mergeCell ref="A279:B279"/>
    <mergeCell ref="A280:B280"/>
    <mergeCell ref="A281:B281"/>
    <mergeCell ref="A264:B264"/>
    <mergeCell ref="A276:B276"/>
    <mergeCell ref="A277:B277"/>
    <mergeCell ref="A278:B278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landscape" pageOrder="overThenDown" paperSize="9" r:id="rId1"/>
  <headerFooter alignWithMargins="0">
    <oddHeader>&amp;C&amp;"Times New Roman,Gras"&amp;11&amp;UEvolution centimes additionnels PI 1990 - 2012</oddHeader>
    <oddFooter>&amp;R&amp;"Times New Roman,Normal"Page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94"/>
  <sheetViews>
    <sheetView zoomScalePageLayoutView="0" workbookViewId="0" topLeftCell="C260">
      <selection activeCell="J282" sqref="J282"/>
    </sheetView>
  </sheetViews>
  <sheetFormatPr defaultColWidth="11.421875" defaultRowHeight="12.75"/>
  <cols>
    <col min="1" max="1" width="6.00390625" style="5" bestFit="1" customWidth="1"/>
    <col min="2" max="2" width="24.57421875" style="5" customWidth="1"/>
    <col min="3" max="11" width="5.00390625" style="5" bestFit="1" customWidth="1"/>
    <col min="12" max="12" width="5.57421875" style="5" bestFit="1" customWidth="1"/>
    <col min="13" max="16" width="5.00390625" style="2" bestFit="1" customWidth="1"/>
    <col min="17" max="17" width="5.421875" style="7" bestFit="1" customWidth="1"/>
    <col min="18" max="23" width="5.00390625" style="5" bestFit="1" customWidth="1"/>
    <col min="24" max="24" width="5.00390625" style="5" customWidth="1"/>
    <col min="25" max="25" width="5.00390625" style="26" bestFit="1" customWidth="1"/>
    <col min="26" max="27" width="5.00390625" style="5" bestFit="1" customWidth="1"/>
    <col min="28" max="28" width="5.00390625" style="3" bestFit="1" customWidth="1"/>
    <col min="29" max="29" width="5.421875" style="7" customWidth="1"/>
    <col min="30" max="33" width="5.00390625" style="7" customWidth="1"/>
    <col min="34" max="34" width="5.00390625" style="248" customWidth="1"/>
    <col min="35" max="35" width="5.00390625" style="248" bestFit="1" customWidth="1"/>
    <col min="36" max="36" width="4.8515625" style="5" bestFit="1" customWidth="1"/>
    <col min="37" max="37" width="5.57421875" style="5" bestFit="1" customWidth="1"/>
    <col min="38" max="39" width="4.7109375" style="5" bestFit="1" customWidth="1"/>
    <col min="40" max="41" width="6.57421875" style="5" bestFit="1" customWidth="1"/>
    <col min="42" max="16384" width="11.421875" style="5" customWidth="1"/>
  </cols>
  <sheetData>
    <row r="1" spans="1:46" ht="13.5">
      <c r="A1" s="20" t="s">
        <v>233</v>
      </c>
      <c r="B1" s="20" t="s">
        <v>234</v>
      </c>
      <c r="C1" s="18">
        <v>1990</v>
      </c>
      <c r="D1" s="18">
        <v>1991</v>
      </c>
      <c r="E1" s="18">
        <v>1992</v>
      </c>
      <c r="F1" s="18">
        <v>1993</v>
      </c>
      <c r="G1" s="18">
        <v>1994</v>
      </c>
      <c r="H1" s="18">
        <v>1995</v>
      </c>
      <c r="I1" s="18">
        <v>1996</v>
      </c>
      <c r="J1" s="23">
        <v>1997</v>
      </c>
      <c r="K1" s="23">
        <v>1998</v>
      </c>
      <c r="L1" s="23">
        <v>1999</v>
      </c>
      <c r="M1" s="23">
        <v>2000</v>
      </c>
      <c r="N1" s="23">
        <v>2001</v>
      </c>
      <c r="O1" s="23">
        <v>2002</v>
      </c>
      <c r="P1" s="23">
        <v>2003</v>
      </c>
      <c r="Q1" s="27">
        <v>2004</v>
      </c>
      <c r="R1" s="20">
        <v>2005</v>
      </c>
      <c r="S1" s="20">
        <v>2006</v>
      </c>
      <c r="T1" s="20">
        <v>2007</v>
      </c>
      <c r="U1" s="20">
        <v>2008</v>
      </c>
      <c r="V1" s="20">
        <v>2009</v>
      </c>
      <c r="W1" s="20">
        <v>2010</v>
      </c>
      <c r="X1" s="20">
        <v>2011</v>
      </c>
      <c r="Y1" s="20">
        <v>2012</v>
      </c>
      <c r="Z1" s="20">
        <v>2013</v>
      </c>
      <c r="AA1" s="20">
        <v>2014</v>
      </c>
      <c r="AB1" s="87">
        <v>2015</v>
      </c>
      <c r="AC1" s="87">
        <v>2016</v>
      </c>
      <c r="AD1" s="181">
        <v>2017</v>
      </c>
      <c r="AE1" s="182">
        <v>2018</v>
      </c>
      <c r="AF1" s="181">
        <v>2019</v>
      </c>
      <c r="AG1" s="182">
        <v>2020</v>
      </c>
      <c r="AH1" s="181">
        <v>2021</v>
      </c>
      <c r="AI1" s="182">
        <v>2022</v>
      </c>
      <c r="AJ1" s="170" t="s">
        <v>273</v>
      </c>
      <c r="AK1" s="171" t="s">
        <v>274</v>
      </c>
      <c r="AL1" s="7" t="s">
        <v>294</v>
      </c>
      <c r="AM1" s="7" t="s">
        <v>295</v>
      </c>
      <c r="AN1" s="172" t="s">
        <v>275</v>
      </c>
      <c r="AO1" s="173" t="s">
        <v>276</v>
      </c>
      <c r="AP1" s="189"/>
      <c r="AQ1" s="190"/>
      <c r="AR1" s="190"/>
      <c r="AS1" s="191"/>
      <c r="AT1" s="192"/>
    </row>
    <row r="2" spans="1:41" ht="12.75">
      <c r="A2" s="14">
        <v>25005</v>
      </c>
      <c r="B2" s="15" t="s">
        <v>0</v>
      </c>
      <c r="C2" s="107">
        <v>6</v>
      </c>
      <c r="D2" s="107">
        <v>6</v>
      </c>
      <c r="E2" s="107">
        <v>6</v>
      </c>
      <c r="F2" s="107">
        <v>6</v>
      </c>
      <c r="G2" s="107">
        <v>6</v>
      </c>
      <c r="H2" s="107">
        <v>6</v>
      </c>
      <c r="I2" s="107">
        <v>6</v>
      </c>
      <c r="J2" s="107">
        <v>6</v>
      </c>
      <c r="K2" s="107">
        <v>6</v>
      </c>
      <c r="L2" s="107">
        <v>6</v>
      </c>
      <c r="M2" s="108">
        <v>6</v>
      </c>
      <c r="N2" s="107">
        <v>6</v>
      </c>
      <c r="O2" s="107">
        <v>6</v>
      </c>
      <c r="P2" s="109">
        <v>6</v>
      </c>
      <c r="Q2" s="110">
        <v>6</v>
      </c>
      <c r="R2" s="110">
        <v>6</v>
      </c>
      <c r="S2" s="110">
        <v>6</v>
      </c>
      <c r="T2" s="108">
        <v>6</v>
      </c>
      <c r="U2" s="108">
        <v>6</v>
      </c>
      <c r="V2" s="110">
        <v>6</v>
      </c>
      <c r="W2" s="111">
        <v>6</v>
      </c>
      <c r="X2" s="111">
        <v>6</v>
      </c>
      <c r="Y2" s="111">
        <v>6</v>
      </c>
      <c r="Z2" s="112">
        <v>6</v>
      </c>
      <c r="AA2" s="113">
        <v>6</v>
      </c>
      <c r="AB2" s="114">
        <v>6</v>
      </c>
      <c r="AC2" s="183">
        <v>6</v>
      </c>
      <c r="AD2" s="114">
        <v>6</v>
      </c>
      <c r="AE2" s="114">
        <v>6</v>
      </c>
      <c r="AF2" s="131">
        <v>7</v>
      </c>
      <c r="AG2" s="114">
        <v>7</v>
      </c>
      <c r="AH2" s="265">
        <v>7</v>
      </c>
      <c r="AI2" s="279">
        <v>7</v>
      </c>
      <c r="AJ2" s="5">
        <f aca="true" t="shared" si="0" ref="AJ2:AJ65">IF(C2&lt;8,0,1)</f>
        <v>0</v>
      </c>
      <c r="AK2" s="5">
        <f aca="true" t="shared" si="1" ref="AK2:AK65">IF(C2=8,1,0)</f>
        <v>0</v>
      </c>
      <c r="AL2" s="5">
        <f aca="true" t="shared" si="2" ref="AL2:AL65">IF(C2&gt;8,1,0)</f>
        <v>0</v>
      </c>
      <c r="AM2" s="5">
        <f aca="true" t="shared" si="3" ref="AM2:AM65">IF(C2&lt;8,1,0)</f>
        <v>1</v>
      </c>
      <c r="AN2" s="5">
        <f aca="true" t="shared" si="4" ref="AN2:AN65">IF(C2=8.5,1,0)</f>
        <v>0</v>
      </c>
      <c r="AO2" s="5">
        <f aca="true" t="shared" si="5" ref="AO2:AO65">IF(C2=8.8,1,0)</f>
        <v>0</v>
      </c>
    </row>
    <row r="3" spans="1:41" ht="12.75">
      <c r="A3" s="14">
        <v>25014</v>
      </c>
      <c r="B3" s="15" t="s">
        <v>1</v>
      </c>
      <c r="C3" s="107">
        <v>6</v>
      </c>
      <c r="D3" s="107">
        <v>6</v>
      </c>
      <c r="E3" s="107">
        <v>6</v>
      </c>
      <c r="F3" s="107">
        <v>6</v>
      </c>
      <c r="G3" s="107">
        <v>6</v>
      </c>
      <c r="H3" s="107">
        <v>6</v>
      </c>
      <c r="I3" s="107">
        <v>6</v>
      </c>
      <c r="J3" s="107">
        <v>6</v>
      </c>
      <c r="K3" s="107">
        <v>6</v>
      </c>
      <c r="L3" s="107">
        <v>6</v>
      </c>
      <c r="M3" s="108">
        <v>6</v>
      </c>
      <c r="N3" s="107">
        <v>6</v>
      </c>
      <c r="O3" s="107">
        <v>6</v>
      </c>
      <c r="P3" s="109">
        <v>6</v>
      </c>
      <c r="Q3" s="110">
        <v>6</v>
      </c>
      <c r="R3" s="110">
        <v>6</v>
      </c>
      <c r="S3" s="110">
        <v>6</v>
      </c>
      <c r="T3" s="108">
        <v>6</v>
      </c>
      <c r="U3" s="108">
        <v>6</v>
      </c>
      <c r="V3" s="110">
        <v>6</v>
      </c>
      <c r="W3" s="115">
        <v>5.9</v>
      </c>
      <c r="X3" s="111">
        <v>5.9</v>
      </c>
      <c r="Y3" s="111">
        <v>5.9</v>
      </c>
      <c r="Z3" s="113">
        <v>5.9</v>
      </c>
      <c r="AA3" s="113">
        <v>5.9</v>
      </c>
      <c r="AB3" s="114">
        <v>5.9</v>
      </c>
      <c r="AC3" s="183">
        <v>5.9</v>
      </c>
      <c r="AD3" s="114">
        <v>5.9</v>
      </c>
      <c r="AE3" s="139">
        <v>5.9</v>
      </c>
      <c r="AF3" s="199">
        <v>5.9</v>
      </c>
      <c r="AG3" s="199">
        <v>5.9</v>
      </c>
      <c r="AH3" s="266">
        <v>5.9</v>
      </c>
      <c r="AI3" s="280">
        <v>5.9</v>
      </c>
      <c r="AJ3" s="5">
        <f t="shared" si="0"/>
        <v>0</v>
      </c>
      <c r="AK3" s="5">
        <f t="shared" si="1"/>
        <v>0</v>
      </c>
      <c r="AL3" s="5">
        <f t="shared" si="2"/>
        <v>0</v>
      </c>
      <c r="AM3" s="5">
        <f t="shared" si="3"/>
        <v>1</v>
      </c>
      <c r="AN3" s="5">
        <f t="shared" si="4"/>
        <v>0</v>
      </c>
      <c r="AO3" s="5">
        <f t="shared" si="5"/>
        <v>0</v>
      </c>
    </row>
    <row r="4" spans="1:41" ht="12.75">
      <c r="A4" s="14">
        <v>25015</v>
      </c>
      <c r="B4" s="15" t="s">
        <v>2</v>
      </c>
      <c r="C4" s="107">
        <v>6</v>
      </c>
      <c r="D4" s="107">
        <v>6</v>
      </c>
      <c r="E4" s="107">
        <v>6</v>
      </c>
      <c r="F4" s="107">
        <v>6</v>
      </c>
      <c r="G4" s="107">
        <v>6</v>
      </c>
      <c r="H4" s="107">
        <v>6</v>
      </c>
      <c r="I4" s="107">
        <v>6</v>
      </c>
      <c r="J4" s="107">
        <v>6</v>
      </c>
      <c r="K4" s="107">
        <v>6</v>
      </c>
      <c r="L4" s="107">
        <v>6</v>
      </c>
      <c r="M4" s="108">
        <v>6</v>
      </c>
      <c r="N4" s="107">
        <v>6</v>
      </c>
      <c r="O4" s="107">
        <v>6</v>
      </c>
      <c r="P4" s="109">
        <v>6</v>
      </c>
      <c r="Q4" s="110">
        <v>6</v>
      </c>
      <c r="R4" s="110">
        <v>6</v>
      </c>
      <c r="S4" s="110">
        <v>6</v>
      </c>
      <c r="T4" s="108">
        <v>6</v>
      </c>
      <c r="U4" s="116">
        <v>8</v>
      </c>
      <c r="V4" s="110">
        <v>8</v>
      </c>
      <c r="W4" s="111">
        <v>8</v>
      </c>
      <c r="X4" s="111">
        <v>8</v>
      </c>
      <c r="Y4" s="111">
        <v>8</v>
      </c>
      <c r="Z4" s="112">
        <v>8</v>
      </c>
      <c r="AA4" s="113">
        <v>8</v>
      </c>
      <c r="AB4" s="114">
        <v>8</v>
      </c>
      <c r="AC4" s="183">
        <v>8</v>
      </c>
      <c r="AD4" s="114">
        <v>8</v>
      </c>
      <c r="AE4" s="114">
        <v>8</v>
      </c>
      <c r="AF4" s="114">
        <v>8</v>
      </c>
      <c r="AG4" s="114">
        <v>8</v>
      </c>
      <c r="AH4" s="265">
        <v>8</v>
      </c>
      <c r="AI4" s="279">
        <v>8</v>
      </c>
      <c r="AJ4" s="5">
        <f t="shared" si="0"/>
        <v>0</v>
      </c>
      <c r="AK4" s="5">
        <f t="shared" si="1"/>
        <v>0</v>
      </c>
      <c r="AL4" s="5">
        <f t="shared" si="2"/>
        <v>0</v>
      </c>
      <c r="AM4" s="5">
        <f t="shared" si="3"/>
        <v>1</v>
      </c>
      <c r="AN4" s="5">
        <f t="shared" si="4"/>
        <v>0</v>
      </c>
      <c r="AO4" s="5">
        <f t="shared" si="5"/>
        <v>0</v>
      </c>
    </row>
    <row r="5" spans="1:41" ht="12.75">
      <c r="A5" s="14">
        <v>25018</v>
      </c>
      <c r="B5" s="15" t="s">
        <v>4</v>
      </c>
      <c r="C5" s="107">
        <v>6</v>
      </c>
      <c r="D5" s="107">
        <v>6</v>
      </c>
      <c r="E5" s="107">
        <v>6</v>
      </c>
      <c r="F5" s="107">
        <v>6</v>
      </c>
      <c r="G5" s="107">
        <v>6</v>
      </c>
      <c r="H5" s="107">
        <v>6</v>
      </c>
      <c r="I5" s="107">
        <v>6</v>
      </c>
      <c r="J5" s="107">
        <v>6</v>
      </c>
      <c r="K5" s="107">
        <v>6</v>
      </c>
      <c r="L5" s="107">
        <v>6</v>
      </c>
      <c r="M5" s="108">
        <v>6</v>
      </c>
      <c r="N5" s="107">
        <v>6</v>
      </c>
      <c r="O5" s="107">
        <v>6</v>
      </c>
      <c r="P5" s="109">
        <v>6</v>
      </c>
      <c r="Q5" s="110">
        <v>6</v>
      </c>
      <c r="R5" s="117">
        <v>7</v>
      </c>
      <c r="S5" s="110">
        <v>7</v>
      </c>
      <c r="T5" s="108">
        <v>7</v>
      </c>
      <c r="U5" s="116">
        <v>8</v>
      </c>
      <c r="V5" s="110">
        <v>8</v>
      </c>
      <c r="W5" s="111">
        <v>8</v>
      </c>
      <c r="X5" s="111">
        <v>8</v>
      </c>
      <c r="Y5" s="111">
        <v>8</v>
      </c>
      <c r="Z5" s="112">
        <v>8</v>
      </c>
      <c r="AA5" s="113">
        <v>8</v>
      </c>
      <c r="AB5" s="114">
        <v>8</v>
      </c>
      <c r="AC5" s="183">
        <v>8</v>
      </c>
      <c r="AD5" s="114">
        <v>8</v>
      </c>
      <c r="AE5" s="114">
        <v>8</v>
      </c>
      <c r="AF5" s="114">
        <v>8</v>
      </c>
      <c r="AG5" s="114">
        <v>8</v>
      </c>
      <c r="AH5" s="265">
        <v>8</v>
      </c>
      <c r="AI5" s="279">
        <v>8</v>
      </c>
      <c r="AJ5" s="5">
        <f t="shared" si="0"/>
        <v>0</v>
      </c>
      <c r="AK5" s="5">
        <f t="shared" si="1"/>
        <v>0</v>
      </c>
      <c r="AL5" s="5">
        <f t="shared" si="2"/>
        <v>0</v>
      </c>
      <c r="AM5" s="5">
        <f t="shared" si="3"/>
        <v>1</v>
      </c>
      <c r="AN5" s="5">
        <f t="shared" si="4"/>
        <v>0</v>
      </c>
      <c r="AO5" s="5">
        <f t="shared" si="5"/>
        <v>0</v>
      </c>
    </row>
    <row r="6" spans="1:41" ht="12.75">
      <c r="A6" s="14">
        <v>25023</v>
      </c>
      <c r="B6" s="15" t="s">
        <v>5</v>
      </c>
      <c r="C6" s="107">
        <v>7</v>
      </c>
      <c r="D6" s="107">
        <v>7</v>
      </c>
      <c r="E6" s="118">
        <v>8</v>
      </c>
      <c r="F6" s="107">
        <v>8</v>
      </c>
      <c r="G6" s="107">
        <v>8</v>
      </c>
      <c r="H6" s="107">
        <v>8</v>
      </c>
      <c r="I6" s="107">
        <v>8</v>
      </c>
      <c r="J6" s="119">
        <v>7.5</v>
      </c>
      <c r="K6" s="107">
        <v>7.5</v>
      </c>
      <c r="L6" s="107">
        <v>7.5</v>
      </c>
      <c r="M6" s="108">
        <v>7.5</v>
      </c>
      <c r="N6" s="118">
        <v>8</v>
      </c>
      <c r="O6" s="107">
        <v>8</v>
      </c>
      <c r="P6" s="109">
        <v>8</v>
      </c>
      <c r="Q6" s="110">
        <v>8</v>
      </c>
      <c r="R6" s="110">
        <v>8</v>
      </c>
      <c r="S6" s="110">
        <v>8</v>
      </c>
      <c r="T6" s="108">
        <v>8</v>
      </c>
      <c r="U6" s="108">
        <v>8</v>
      </c>
      <c r="V6" s="110">
        <v>8</v>
      </c>
      <c r="W6" s="111">
        <v>8</v>
      </c>
      <c r="X6" s="111">
        <v>8</v>
      </c>
      <c r="Y6" s="111">
        <v>8</v>
      </c>
      <c r="Z6" s="112">
        <v>8</v>
      </c>
      <c r="AA6" s="113">
        <v>8</v>
      </c>
      <c r="AB6" s="114">
        <v>8</v>
      </c>
      <c r="AC6" s="183">
        <v>8</v>
      </c>
      <c r="AD6" s="114">
        <v>8</v>
      </c>
      <c r="AE6" s="114">
        <v>8</v>
      </c>
      <c r="AF6" s="114">
        <v>8</v>
      </c>
      <c r="AG6" s="114">
        <v>8</v>
      </c>
      <c r="AH6" s="265">
        <v>8</v>
      </c>
      <c r="AI6" s="279">
        <v>8</v>
      </c>
      <c r="AJ6" s="5">
        <f t="shared" si="0"/>
        <v>0</v>
      </c>
      <c r="AK6" s="5">
        <f t="shared" si="1"/>
        <v>0</v>
      </c>
      <c r="AL6" s="5">
        <f t="shared" si="2"/>
        <v>0</v>
      </c>
      <c r="AM6" s="5">
        <f t="shared" si="3"/>
        <v>1</v>
      </c>
      <c r="AN6" s="5">
        <f t="shared" si="4"/>
        <v>0</v>
      </c>
      <c r="AO6" s="5">
        <f t="shared" si="5"/>
        <v>0</v>
      </c>
    </row>
    <row r="7" spans="1:41" ht="12.75">
      <c r="A7" s="14">
        <v>25031</v>
      </c>
      <c r="B7" s="15" t="s">
        <v>6</v>
      </c>
      <c r="C7" s="107">
        <v>6</v>
      </c>
      <c r="D7" s="107">
        <v>6</v>
      </c>
      <c r="E7" s="107">
        <v>6</v>
      </c>
      <c r="F7" s="107">
        <v>6</v>
      </c>
      <c r="G7" s="107">
        <v>6</v>
      </c>
      <c r="H7" s="107">
        <v>6</v>
      </c>
      <c r="I7" s="107">
        <v>6</v>
      </c>
      <c r="J7" s="107">
        <v>6</v>
      </c>
      <c r="K7" s="107">
        <v>6</v>
      </c>
      <c r="L7" s="107">
        <v>6</v>
      </c>
      <c r="M7" s="108">
        <v>6</v>
      </c>
      <c r="N7" s="107">
        <v>6</v>
      </c>
      <c r="O7" s="107">
        <v>6</v>
      </c>
      <c r="P7" s="120">
        <v>7</v>
      </c>
      <c r="Q7" s="110">
        <v>7</v>
      </c>
      <c r="R7" s="110">
        <v>7</v>
      </c>
      <c r="S7" s="110">
        <v>7</v>
      </c>
      <c r="T7" s="108">
        <v>7</v>
      </c>
      <c r="U7" s="108">
        <v>7</v>
      </c>
      <c r="V7" s="110">
        <v>7</v>
      </c>
      <c r="W7" s="111">
        <v>7</v>
      </c>
      <c r="X7" s="111">
        <v>7</v>
      </c>
      <c r="Y7" s="111">
        <v>7</v>
      </c>
      <c r="Z7" s="112">
        <v>7</v>
      </c>
      <c r="AA7" s="113">
        <v>7</v>
      </c>
      <c r="AB7" s="114">
        <v>7</v>
      </c>
      <c r="AC7" s="183">
        <v>7</v>
      </c>
      <c r="AD7" s="114">
        <v>7</v>
      </c>
      <c r="AE7" s="114">
        <v>7</v>
      </c>
      <c r="AF7" s="114">
        <v>7</v>
      </c>
      <c r="AG7" s="114">
        <v>7.5</v>
      </c>
      <c r="AH7" s="265">
        <v>7.5</v>
      </c>
      <c r="AI7" s="279">
        <v>7.5</v>
      </c>
      <c r="AJ7" s="5">
        <f t="shared" si="0"/>
        <v>0</v>
      </c>
      <c r="AK7" s="5">
        <f t="shared" si="1"/>
        <v>0</v>
      </c>
      <c r="AL7" s="5">
        <f t="shared" si="2"/>
        <v>0</v>
      </c>
      <c r="AM7" s="5">
        <f t="shared" si="3"/>
        <v>1</v>
      </c>
      <c r="AN7" s="5">
        <f t="shared" si="4"/>
        <v>0</v>
      </c>
      <c r="AO7" s="5">
        <f t="shared" si="5"/>
        <v>0</v>
      </c>
    </row>
    <row r="8" spans="1:41" ht="12.75">
      <c r="A8" s="14">
        <v>25037</v>
      </c>
      <c r="B8" s="15" t="s">
        <v>7</v>
      </c>
      <c r="C8" s="107">
        <v>6</v>
      </c>
      <c r="D8" s="118">
        <v>6.5</v>
      </c>
      <c r="E8" s="107">
        <v>6.5</v>
      </c>
      <c r="F8" s="119">
        <v>6</v>
      </c>
      <c r="G8" s="107">
        <v>6</v>
      </c>
      <c r="H8" s="107">
        <v>6</v>
      </c>
      <c r="I8" s="107">
        <v>6</v>
      </c>
      <c r="J8" s="107">
        <v>6</v>
      </c>
      <c r="K8" s="107">
        <v>6</v>
      </c>
      <c r="L8" s="107">
        <v>6</v>
      </c>
      <c r="M8" s="108">
        <v>6</v>
      </c>
      <c r="N8" s="107">
        <v>6</v>
      </c>
      <c r="O8" s="107">
        <v>6</v>
      </c>
      <c r="P8" s="109">
        <v>6</v>
      </c>
      <c r="Q8" s="110">
        <v>6</v>
      </c>
      <c r="R8" s="110">
        <v>6</v>
      </c>
      <c r="S8" s="110">
        <v>6</v>
      </c>
      <c r="T8" s="108">
        <v>6</v>
      </c>
      <c r="U8" s="108">
        <v>6</v>
      </c>
      <c r="V8" s="110">
        <v>6</v>
      </c>
      <c r="W8" s="111">
        <v>6</v>
      </c>
      <c r="X8" s="111">
        <v>6</v>
      </c>
      <c r="Y8" s="111">
        <v>6</v>
      </c>
      <c r="Z8" s="112">
        <v>6</v>
      </c>
      <c r="AA8" s="113">
        <v>6</v>
      </c>
      <c r="AB8" s="114">
        <v>6</v>
      </c>
      <c r="AC8" s="183">
        <v>6</v>
      </c>
      <c r="AD8" s="114">
        <v>6</v>
      </c>
      <c r="AE8" s="114">
        <v>6</v>
      </c>
      <c r="AF8" s="114">
        <v>6</v>
      </c>
      <c r="AG8" s="114">
        <v>6.9</v>
      </c>
      <c r="AH8" s="265">
        <v>6.9</v>
      </c>
      <c r="AI8" s="279">
        <v>6.9</v>
      </c>
      <c r="AJ8" s="5">
        <f t="shared" si="0"/>
        <v>0</v>
      </c>
      <c r="AK8" s="5">
        <f t="shared" si="1"/>
        <v>0</v>
      </c>
      <c r="AL8" s="5">
        <f t="shared" si="2"/>
        <v>0</v>
      </c>
      <c r="AM8" s="5">
        <f t="shared" si="3"/>
        <v>1</v>
      </c>
      <c r="AN8" s="5">
        <f t="shared" si="4"/>
        <v>0</v>
      </c>
      <c r="AO8" s="5">
        <f t="shared" si="5"/>
        <v>0</v>
      </c>
    </row>
    <row r="9" spans="1:41" ht="12.75">
      <c r="A9" s="14">
        <v>25043</v>
      </c>
      <c r="B9" s="15" t="s">
        <v>9</v>
      </c>
      <c r="C9" s="107">
        <v>6</v>
      </c>
      <c r="D9" s="107">
        <v>6</v>
      </c>
      <c r="E9" s="107">
        <v>6</v>
      </c>
      <c r="F9" s="107">
        <v>6</v>
      </c>
      <c r="G9" s="107">
        <v>6</v>
      </c>
      <c r="H9" s="107">
        <v>6</v>
      </c>
      <c r="I9" s="107">
        <v>6</v>
      </c>
      <c r="J9" s="107">
        <v>6</v>
      </c>
      <c r="K9" s="107">
        <v>6</v>
      </c>
      <c r="L9" s="107">
        <v>6</v>
      </c>
      <c r="M9" s="108">
        <v>6</v>
      </c>
      <c r="N9" s="107">
        <v>6</v>
      </c>
      <c r="O9" s="107">
        <v>6</v>
      </c>
      <c r="P9" s="109">
        <v>6</v>
      </c>
      <c r="Q9" s="110">
        <v>6</v>
      </c>
      <c r="R9" s="110">
        <v>6</v>
      </c>
      <c r="S9" s="110">
        <v>6</v>
      </c>
      <c r="T9" s="108">
        <v>6</v>
      </c>
      <c r="U9" s="116">
        <v>7</v>
      </c>
      <c r="V9" s="110">
        <v>7</v>
      </c>
      <c r="W9" s="111">
        <v>7</v>
      </c>
      <c r="X9" s="111">
        <v>7</v>
      </c>
      <c r="Y9" s="111">
        <v>7</v>
      </c>
      <c r="Z9" s="112">
        <v>7</v>
      </c>
      <c r="AA9" s="113">
        <v>7</v>
      </c>
      <c r="AB9" s="114">
        <v>7</v>
      </c>
      <c r="AC9" s="183">
        <v>7</v>
      </c>
      <c r="AD9" s="114">
        <v>7</v>
      </c>
      <c r="AE9" s="114">
        <v>7</v>
      </c>
      <c r="AF9" s="114">
        <v>7</v>
      </c>
      <c r="AG9" s="114">
        <v>7</v>
      </c>
      <c r="AH9" s="265">
        <v>7</v>
      </c>
      <c r="AI9" s="279">
        <v>7</v>
      </c>
      <c r="AJ9" s="5">
        <f t="shared" si="0"/>
        <v>0</v>
      </c>
      <c r="AK9" s="5">
        <f t="shared" si="1"/>
        <v>0</v>
      </c>
      <c r="AL9" s="5">
        <f t="shared" si="2"/>
        <v>0</v>
      </c>
      <c r="AM9" s="5">
        <f t="shared" si="3"/>
        <v>1</v>
      </c>
      <c r="AN9" s="5">
        <f t="shared" si="4"/>
        <v>0</v>
      </c>
      <c r="AO9" s="5">
        <f t="shared" si="5"/>
        <v>0</v>
      </c>
    </row>
    <row r="10" spans="1:41" ht="12.75">
      <c r="A10" s="14">
        <v>25044</v>
      </c>
      <c r="B10" s="15" t="s">
        <v>10</v>
      </c>
      <c r="C10" s="107">
        <v>6</v>
      </c>
      <c r="D10" s="107">
        <v>6</v>
      </c>
      <c r="E10" s="107">
        <v>6</v>
      </c>
      <c r="F10" s="107">
        <v>6</v>
      </c>
      <c r="G10" s="107">
        <v>6</v>
      </c>
      <c r="H10" s="107">
        <v>6</v>
      </c>
      <c r="I10" s="118">
        <v>7</v>
      </c>
      <c r="J10" s="107">
        <v>7</v>
      </c>
      <c r="K10" s="119">
        <v>6</v>
      </c>
      <c r="L10" s="107">
        <v>6</v>
      </c>
      <c r="M10" s="108">
        <v>6</v>
      </c>
      <c r="N10" s="107">
        <v>6</v>
      </c>
      <c r="O10" s="118">
        <v>7</v>
      </c>
      <c r="P10" s="109">
        <v>7</v>
      </c>
      <c r="Q10" s="110">
        <v>7</v>
      </c>
      <c r="R10" s="110">
        <v>7</v>
      </c>
      <c r="S10" s="110">
        <v>7</v>
      </c>
      <c r="T10" s="121">
        <v>6.5</v>
      </c>
      <c r="U10" s="108">
        <v>6.5</v>
      </c>
      <c r="V10" s="110">
        <v>6.5</v>
      </c>
      <c r="W10" s="111">
        <v>6.5</v>
      </c>
      <c r="X10" s="111">
        <v>6.5</v>
      </c>
      <c r="Y10" s="111">
        <v>6.5</v>
      </c>
      <c r="Z10" s="112">
        <v>6.5</v>
      </c>
      <c r="AA10" s="113">
        <v>6.5</v>
      </c>
      <c r="AB10" s="114">
        <v>6.5</v>
      </c>
      <c r="AC10" s="183">
        <v>6.5</v>
      </c>
      <c r="AD10" s="114">
        <v>6.5</v>
      </c>
      <c r="AE10" s="114">
        <v>6.5</v>
      </c>
      <c r="AF10" s="114">
        <v>6.5</v>
      </c>
      <c r="AG10" s="114">
        <v>7.9</v>
      </c>
      <c r="AH10" s="265">
        <v>7.9</v>
      </c>
      <c r="AI10" s="279">
        <v>7.9</v>
      </c>
      <c r="AJ10" s="5">
        <f t="shared" si="0"/>
        <v>0</v>
      </c>
      <c r="AK10" s="5">
        <f t="shared" si="1"/>
        <v>0</v>
      </c>
      <c r="AL10" s="5">
        <f t="shared" si="2"/>
        <v>0</v>
      </c>
      <c r="AM10" s="5">
        <f t="shared" si="3"/>
        <v>1</v>
      </c>
      <c r="AN10" s="5">
        <f t="shared" si="4"/>
        <v>0</v>
      </c>
      <c r="AO10" s="5">
        <f t="shared" si="5"/>
        <v>0</v>
      </c>
    </row>
    <row r="11" spans="1:41" ht="12.75">
      <c r="A11" s="14">
        <v>25048</v>
      </c>
      <c r="B11" s="15" t="s">
        <v>11</v>
      </c>
      <c r="C11" s="107">
        <v>5</v>
      </c>
      <c r="D11" s="107">
        <v>5</v>
      </c>
      <c r="E11" s="107">
        <v>5</v>
      </c>
      <c r="F11" s="107">
        <v>5</v>
      </c>
      <c r="G11" s="107">
        <v>5</v>
      </c>
      <c r="H11" s="107">
        <v>5</v>
      </c>
      <c r="I11" s="118">
        <v>7</v>
      </c>
      <c r="J11" s="107">
        <v>7</v>
      </c>
      <c r="K11" s="107">
        <v>7</v>
      </c>
      <c r="L11" s="107">
        <v>7</v>
      </c>
      <c r="M11" s="108">
        <v>7</v>
      </c>
      <c r="N11" s="107">
        <v>7</v>
      </c>
      <c r="O11" s="107">
        <v>7</v>
      </c>
      <c r="P11" s="109">
        <v>7</v>
      </c>
      <c r="Q11" s="110">
        <v>7</v>
      </c>
      <c r="R11" s="110">
        <v>7</v>
      </c>
      <c r="S11" s="117">
        <v>8</v>
      </c>
      <c r="T11" s="108">
        <v>8</v>
      </c>
      <c r="U11" s="108">
        <v>8</v>
      </c>
      <c r="V11" s="110">
        <v>8</v>
      </c>
      <c r="W11" s="111">
        <v>8</v>
      </c>
      <c r="X11" s="111">
        <v>8</v>
      </c>
      <c r="Y11" s="111">
        <v>8</v>
      </c>
      <c r="Z11" s="112">
        <v>8</v>
      </c>
      <c r="AA11" s="113">
        <v>8</v>
      </c>
      <c r="AB11" s="114">
        <v>8</v>
      </c>
      <c r="AC11" s="183">
        <v>8</v>
      </c>
      <c r="AD11" s="114">
        <v>8</v>
      </c>
      <c r="AE11" s="114">
        <v>8</v>
      </c>
      <c r="AF11" s="114">
        <v>8</v>
      </c>
      <c r="AG11" s="114">
        <v>8</v>
      </c>
      <c r="AH11" s="265">
        <v>8</v>
      </c>
      <c r="AI11" s="279">
        <v>8</v>
      </c>
      <c r="AJ11" s="5">
        <f t="shared" si="0"/>
        <v>0</v>
      </c>
      <c r="AK11" s="5">
        <f t="shared" si="1"/>
        <v>0</v>
      </c>
      <c r="AL11" s="5">
        <f t="shared" si="2"/>
        <v>0</v>
      </c>
      <c r="AM11" s="5">
        <f t="shared" si="3"/>
        <v>1</v>
      </c>
      <c r="AN11" s="5">
        <f t="shared" si="4"/>
        <v>0</v>
      </c>
      <c r="AO11" s="5">
        <f t="shared" si="5"/>
        <v>0</v>
      </c>
    </row>
    <row r="12" spans="1:41" ht="12.75">
      <c r="A12" s="14">
        <v>25050</v>
      </c>
      <c r="B12" s="15" t="s">
        <v>12</v>
      </c>
      <c r="C12" s="107">
        <v>7</v>
      </c>
      <c r="D12" s="107">
        <v>7</v>
      </c>
      <c r="E12" s="107">
        <v>7</v>
      </c>
      <c r="F12" s="119">
        <v>6.5</v>
      </c>
      <c r="G12" s="119">
        <v>6</v>
      </c>
      <c r="H12" s="107">
        <v>6</v>
      </c>
      <c r="I12" s="107">
        <v>6</v>
      </c>
      <c r="J12" s="107">
        <v>6</v>
      </c>
      <c r="K12" s="107">
        <v>6</v>
      </c>
      <c r="L12" s="107">
        <v>6</v>
      </c>
      <c r="M12" s="108">
        <v>6</v>
      </c>
      <c r="N12" s="107">
        <v>6</v>
      </c>
      <c r="O12" s="107">
        <v>6</v>
      </c>
      <c r="P12" s="109">
        <v>6</v>
      </c>
      <c r="Q12" s="110">
        <v>6</v>
      </c>
      <c r="R12" s="110">
        <v>6</v>
      </c>
      <c r="S12" s="110">
        <v>6</v>
      </c>
      <c r="T12" s="108">
        <v>6</v>
      </c>
      <c r="U12" s="108">
        <v>6</v>
      </c>
      <c r="V12" s="110">
        <v>6</v>
      </c>
      <c r="W12" s="111">
        <v>6</v>
      </c>
      <c r="X12" s="111">
        <v>6</v>
      </c>
      <c r="Y12" s="111">
        <v>6</v>
      </c>
      <c r="Z12" s="112">
        <v>6</v>
      </c>
      <c r="AA12" s="113">
        <v>6</v>
      </c>
      <c r="AB12" s="114">
        <v>6</v>
      </c>
      <c r="AC12" s="183">
        <v>6</v>
      </c>
      <c r="AD12" s="114">
        <v>6</v>
      </c>
      <c r="AE12" s="114">
        <v>6</v>
      </c>
      <c r="AF12" s="114">
        <v>6</v>
      </c>
      <c r="AG12" s="114">
        <v>6.5</v>
      </c>
      <c r="AH12" s="267">
        <v>6.3</v>
      </c>
      <c r="AI12" s="279">
        <v>6.302021</v>
      </c>
      <c r="AJ12" s="5">
        <f t="shared" si="0"/>
        <v>0</v>
      </c>
      <c r="AK12" s="5">
        <f t="shared" si="1"/>
        <v>0</v>
      </c>
      <c r="AL12" s="5">
        <f t="shared" si="2"/>
        <v>0</v>
      </c>
      <c r="AM12" s="5">
        <f t="shared" si="3"/>
        <v>1</v>
      </c>
      <c r="AN12" s="5">
        <f t="shared" si="4"/>
        <v>0</v>
      </c>
      <c r="AO12" s="5">
        <f t="shared" si="5"/>
        <v>0</v>
      </c>
    </row>
    <row r="13" spans="1:41" ht="12.75">
      <c r="A13" s="14">
        <v>25068</v>
      </c>
      <c r="B13" s="15" t="s">
        <v>14</v>
      </c>
      <c r="C13" s="107">
        <v>6</v>
      </c>
      <c r="D13" s="107">
        <v>6</v>
      </c>
      <c r="E13" s="107">
        <v>6</v>
      </c>
      <c r="F13" s="107">
        <v>6</v>
      </c>
      <c r="G13" s="107">
        <v>6</v>
      </c>
      <c r="H13" s="107">
        <v>6</v>
      </c>
      <c r="I13" s="107">
        <v>6</v>
      </c>
      <c r="J13" s="107">
        <v>6</v>
      </c>
      <c r="K13" s="107">
        <v>6</v>
      </c>
      <c r="L13" s="107">
        <v>6</v>
      </c>
      <c r="M13" s="108">
        <v>6</v>
      </c>
      <c r="N13" s="107">
        <v>6</v>
      </c>
      <c r="O13" s="107">
        <v>6</v>
      </c>
      <c r="P13" s="109">
        <v>6</v>
      </c>
      <c r="Q13" s="110">
        <v>6</v>
      </c>
      <c r="R13" s="110">
        <v>6</v>
      </c>
      <c r="S13" s="110">
        <v>6</v>
      </c>
      <c r="T13" s="116">
        <v>7</v>
      </c>
      <c r="U13" s="108">
        <v>7</v>
      </c>
      <c r="V13" s="110">
        <v>7</v>
      </c>
      <c r="W13" s="111">
        <v>7</v>
      </c>
      <c r="X13" s="111">
        <v>7</v>
      </c>
      <c r="Y13" s="111">
        <v>7</v>
      </c>
      <c r="Z13" s="112">
        <v>7</v>
      </c>
      <c r="AA13" s="122">
        <v>7.5</v>
      </c>
      <c r="AB13" s="114">
        <v>7.5</v>
      </c>
      <c r="AC13" s="183">
        <v>7.5</v>
      </c>
      <c r="AD13" s="114">
        <v>7.5</v>
      </c>
      <c r="AE13" s="114">
        <v>7.5</v>
      </c>
      <c r="AF13" s="114">
        <v>7.5</v>
      </c>
      <c r="AG13" s="114">
        <v>7.5</v>
      </c>
      <c r="AH13" s="265">
        <v>7.5</v>
      </c>
      <c r="AI13" s="279">
        <v>7.5</v>
      </c>
      <c r="AJ13" s="5">
        <f t="shared" si="0"/>
        <v>0</v>
      </c>
      <c r="AK13" s="5">
        <f t="shared" si="1"/>
        <v>0</v>
      </c>
      <c r="AL13" s="5">
        <f t="shared" si="2"/>
        <v>0</v>
      </c>
      <c r="AM13" s="5">
        <f t="shared" si="3"/>
        <v>1</v>
      </c>
      <c r="AN13" s="5">
        <f t="shared" si="4"/>
        <v>0</v>
      </c>
      <c r="AO13" s="5">
        <f t="shared" si="5"/>
        <v>0</v>
      </c>
    </row>
    <row r="14" spans="1:41" ht="12.75">
      <c r="A14" s="14">
        <v>25072</v>
      </c>
      <c r="B14" s="15" t="s">
        <v>236</v>
      </c>
      <c r="C14" s="107">
        <v>6</v>
      </c>
      <c r="D14" s="107">
        <v>6</v>
      </c>
      <c r="E14" s="107">
        <v>6</v>
      </c>
      <c r="F14" s="107">
        <v>6</v>
      </c>
      <c r="G14" s="107">
        <v>6</v>
      </c>
      <c r="H14" s="118">
        <v>7</v>
      </c>
      <c r="I14" s="107">
        <v>7</v>
      </c>
      <c r="J14" s="107">
        <v>7</v>
      </c>
      <c r="K14" s="107">
        <v>7</v>
      </c>
      <c r="L14" s="107">
        <v>7</v>
      </c>
      <c r="M14" s="108">
        <v>7</v>
      </c>
      <c r="N14" s="107">
        <v>7</v>
      </c>
      <c r="O14" s="107">
        <v>7</v>
      </c>
      <c r="P14" s="109">
        <v>7</v>
      </c>
      <c r="Q14" s="110">
        <v>7</v>
      </c>
      <c r="R14" s="110">
        <v>7</v>
      </c>
      <c r="S14" s="110">
        <v>7</v>
      </c>
      <c r="T14" s="108">
        <v>7</v>
      </c>
      <c r="U14" s="108">
        <v>7</v>
      </c>
      <c r="V14" s="110">
        <v>7</v>
      </c>
      <c r="W14" s="111">
        <v>7</v>
      </c>
      <c r="X14" s="111">
        <v>7</v>
      </c>
      <c r="Y14" s="111">
        <v>7</v>
      </c>
      <c r="Z14" s="112">
        <v>7</v>
      </c>
      <c r="AA14" s="113">
        <v>7</v>
      </c>
      <c r="AB14" s="114">
        <v>7</v>
      </c>
      <c r="AC14" s="183">
        <v>7</v>
      </c>
      <c r="AD14" s="114">
        <v>7</v>
      </c>
      <c r="AE14" s="114">
        <v>7</v>
      </c>
      <c r="AF14" s="114">
        <v>7</v>
      </c>
      <c r="AG14" s="114">
        <v>7</v>
      </c>
      <c r="AH14" s="265">
        <v>7</v>
      </c>
      <c r="AI14" s="279">
        <v>7</v>
      </c>
      <c r="AJ14" s="5">
        <f t="shared" si="0"/>
        <v>0</v>
      </c>
      <c r="AK14" s="5">
        <f t="shared" si="1"/>
        <v>0</v>
      </c>
      <c r="AL14" s="5">
        <f t="shared" si="2"/>
        <v>0</v>
      </c>
      <c r="AM14" s="5">
        <f t="shared" si="3"/>
        <v>1</v>
      </c>
      <c r="AN14" s="5">
        <f t="shared" si="4"/>
        <v>0</v>
      </c>
      <c r="AO14" s="5">
        <f t="shared" si="5"/>
        <v>0</v>
      </c>
    </row>
    <row r="15" spans="1:41" ht="12.75">
      <c r="A15" s="14">
        <v>25084</v>
      </c>
      <c r="B15" s="15" t="s">
        <v>16</v>
      </c>
      <c r="C15" s="107">
        <v>6</v>
      </c>
      <c r="D15" s="107">
        <v>6</v>
      </c>
      <c r="E15" s="107">
        <v>6</v>
      </c>
      <c r="F15" s="107">
        <v>6</v>
      </c>
      <c r="G15" s="107">
        <v>6</v>
      </c>
      <c r="H15" s="107">
        <v>6</v>
      </c>
      <c r="I15" s="118">
        <v>7</v>
      </c>
      <c r="J15" s="107">
        <v>7</v>
      </c>
      <c r="K15" s="107">
        <v>7</v>
      </c>
      <c r="L15" s="107">
        <v>7</v>
      </c>
      <c r="M15" s="108">
        <v>7</v>
      </c>
      <c r="N15" s="118">
        <v>7.5</v>
      </c>
      <c r="O15" s="107">
        <v>7.5</v>
      </c>
      <c r="P15" s="109">
        <v>7.5</v>
      </c>
      <c r="Q15" s="110">
        <v>7.5</v>
      </c>
      <c r="R15" s="110">
        <v>7.5</v>
      </c>
      <c r="S15" s="110">
        <v>7.5</v>
      </c>
      <c r="T15" s="108">
        <v>7.5</v>
      </c>
      <c r="U15" s="108">
        <v>7.5</v>
      </c>
      <c r="V15" s="110">
        <v>7.5</v>
      </c>
      <c r="W15" s="109">
        <v>7.5</v>
      </c>
      <c r="X15" s="109">
        <v>7.5</v>
      </c>
      <c r="Y15" s="109">
        <v>7.5</v>
      </c>
      <c r="Z15" s="112">
        <v>7.5</v>
      </c>
      <c r="AA15" s="113">
        <v>7.5</v>
      </c>
      <c r="AB15" s="114">
        <v>7.5</v>
      </c>
      <c r="AC15" s="183">
        <v>7.5</v>
      </c>
      <c r="AD15" s="114">
        <v>7.5</v>
      </c>
      <c r="AE15" s="114">
        <v>7.5</v>
      </c>
      <c r="AF15" s="114">
        <v>7.5</v>
      </c>
      <c r="AG15" s="114">
        <v>7.5</v>
      </c>
      <c r="AH15" s="265">
        <v>7.5</v>
      </c>
      <c r="AI15" s="279">
        <v>7.5</v>
      </c>
      <c r="AJ15" s="5">
        <f t="shared" si="0"/>
        <v>0</v>
      </c>
      <c r="AK15" s="5">
        <f t="shared" si="1"/>
        <v>0</v>
      </c>
      <c r="AL15" s="5">
        <f t="shared" si="2"/>
        <v>0</v>
      </c>
      <c r="AM15" s="5">
        <f t="shared" si="3"/>
        <v>1</v>
      </c>
      <c r="AN15" s="5">
        <f t="shared" si="4"/>
        <v>0</v>
      </c>
      <c r="AO15" s="5">
        <f t="shared" si="5"/>
        <v>0</v>
      </c>
    </row>
    <row r="16" spans="1:41" ht="12.75">
      <c r="A16" s="14">
        <v>25091</v>
      </c>
      <c r="B16" s="15" t="s">
        <v>19</v>
      </c>
      <c r="C16" s="107">
        <v>5.8</v>
      </c>
      <c r="D16" s="107">
        <v>5.8</v>
      </c>
      <c r="E16" s="107">
        <v>5.8</v>
      </c>
      <c r="F16" s="107">
        <v>5.8</v>
      </c>
      <c r="G16" s="107">
        <v>5.8</v>
      </c>
      <c r="H16" s="107">
        <v>5.8</v>
      </c>
      <c r="I16" s="107">
        <v>5.8</v>
      </c>
      <c r="J16" s="107">
        <v>5.8</v>
      </c>
      <c r="K16" s="107">
        <v>5.8</v>
      </c>
      <c r="L16" s="107">
        <v>5.8</v>
      </c>
      <c r="M16" s="108">
        <v>5.8</v>
      </c>
      <c r="N16" s="118">
        <v>6.8</v>
      </c>
      <c r="O16" s="107">
        <v>6.8</v>
      </c>
      <c r="P16" s="123">
        <v>6.6</v>
      </c>
      <c r="Q16" s="110">
        <v>6.6</v>
      </c>
      <c r="R16" s="110">
        <v>6.6</v>
      </c>
      <c r="S16" s="110">
        <v>6.6</v>
      </c>
      <c r="T16" s="108">
        <v>6.6</v>
      </c>
      <c r="U16" s="108">
        <v>6.6</v>
      </c>
      <c r="V16" s="110">
        <v>6.6</v>
      </c>
      <c r="W16" s="111">
        <v>6.6</v>
      </c>
      <c r="X16" s="111">
        <v>6.6</v>
      </c>
      <c r="Y16" s="111">
        <v>6.6</v>
      </c>
      <c r="Z16" s="112">
        <v>6.6</v>
      </c>
      <c r="AA16" s="113">
        <v>6.6</v>
      </c>
      <c r="AB16" s="114">
        <v>6.6</v>
      </c>
      <c r="AC16" s="183">
        <v>6.6</v>
      </c>
      <c r="AD16" s="114">
        <v>6.6</v>
      </c>
      <c r="AE16" s="114">
        <v>6.6</v>
      </c>
      <c r="AF16" s="114">
        <v>6.6</v>
      </c>
      <c r="AG16" s="114">
        <v>6.6</v>
      </c>
      <c r="AH16" s="265">
        <v>6.6</v>
      </c>
      <c r="AI16" s="279">
        <v>6.6</v>
      </c>
      <c r="AJ16" s="5">
        <f t="shared" si="0"/>
        <v>0</v>
      </c>
      <c r="AK16" s="5">
        <f t="shared" si="1"/>
        <v>0</v>
      </c>
      <c r="AL16" s="5">
        <f t="shared" si="2"/>
        <v>0</v>
      </c>
      <c r="AM16" s="5">
        <f t="shared" si="3"/>
        <v>1</v>
      </c>
      <c r="AN16" s="5">
        <f t="shared" si="4"/>
        <v>0</v>
      </c>
      <c r="AO16" s="5">
        <f t="shared" si="5"/>
        <v>0</v>
      </c>
    </row>
    <row r="17" spans="1:41" ht="12.75">
      <c r="A17" s="14">
        <v>25105</v>
      </c>
      <c r="B17" s="15" t="s">
        <v>20</v>
      </c>
      <c r="C17" s="107">
        <v>8</v>
      </c>
      <c r="D17" s="107">
        <v>8</v>
      </c>
      <c r="E17" s="107">
        <v>8</v>
      </c>
      <c r="F17" s="107">
        <v>8</v>
      </c>
      <c r="G17" s="107">
        <v>8</v>
      </c>
      <c r="H17" s="107">
        <v>8</v>
      </c>
      <c r="I17" s="107">
        <v>8</v>
      </c>
      <c r="J17" s="107">
        <v>8</v>
      </c>
      <c r="K17" s="107">
        <v>8</v>
      </c>
      <c r="L17" s="107">
        <v>8</v>
      </c>
      <c r="M17" s="108">
        <v>8</v>
      </c>
      <c r="N17" s="107">
        <v>8</v>
      </c>
      <c r="O17" s="107">
        <v>8</v>
      </c>
      <c r="P17" s="109">
        <v>8</v>
      </c>
      <c r="Q17" s="110">
        <v>8</v>
      </c>
      <c r="R17" s="110">
        <v>8</v>
      </c>
      <c r="S17" s="110">
        <v>8</v>
      </c>
      <c r="T17" s="108">
        <v>8</v>
      </c>
      <c r="U17" s="108">
        <v>8</v>
      </c>
      <c r="V17" s="110">
        <v>8</v>
      </c>
      <c r="W17" s="111">
        <v>8</v>
      </c>
      <c r="X17" s="111">
        <v>8</v>
      </c>
      <c r="Y17" s="111">
        <v>8</v>
      </c>
      <c r="Z17" s="112">
        <v>8</v>
      </c>
      <c r="AA17" s="113">
        <v>8</v>
      </c>
      <c r="AB17" s="114">
        <v>8</v>
      </c>
      <c r="AC17" s="183">
        <v>8</v>
      </c>
      <c r="AD17" s="114">
        <v>8</v>
      </c>
      <c r="AE17" s="114">
        <v>8</v>
      </c>
      <c r="AF17" s="114">
        <v>8</v>
      </c>
      <c r="AG17" s="114">
        <v>8</v>
      </c>
      <c r="AH17" s="265">
        <v>8</v>
      </c>
      <c r="AI17" s="279">
        <v>8</v>
      </c>
      <c r="AJ17" s="5">
        <f t="shared" si="0"/>
        <v>1</v>
      </c>
      <c r="AK17" s="5">
        <f t="shared" si="1"/>
        <v>1</v>
      </c>
      <c r="AL17" s="5">
        <f t="shared" si="2"/>
        <v>0</v>
      </c>
      <c r="AM17" s="5">
        <f t="shared" si="3"/>
        <v>0</v>
      </c>
      <c r="AN17" s="5">
        <f t="shared" si="4"/>
        <v>0</v>
      </c>
      <c r="AO17" s="5">
        <f t="shared" si="5"/>
        <v>0</v>
      </c>
    </row>
    <row r="18" spans="1:41" ht="12.75">
      <c r="A18" s="14">
        <v>25107</v>
      </c>
      <c r="B18" s="15" t="s">
        <v>21</v>
      </c>
      <c r="C18" s="107">
        <v>7</v>
      </c>
      <c r="D18" s="107">
        <v>7</v>
      </c>
      <c r="E18" s="107">
        <v>7</v>
      </c>
      <c r="F18" s="107">
        <v>7</v>
      </c>
      <c r="G18" s="107">
        <v>7</v>
      </c>
      <c r="H18" s="107">
        <v>7</v>
      </c>
      <c r="I18" s="118">
        <v>8</v>
      </c>
      <c r="J18" s="107">
        <v>8</v>
      </c>
      <c r="K18" s="107">
        <v>8</v>
      </c>
      <c r="L18" s="107">
        <v>8</v>
      </c>
      <c r="M18" s="108">
        <v>8</v>
      </c>
      <c r="N18" s="107">
        <v>8</v>
      </c>
      <c r="O18" s="107">
        <v>8</v>
      </c>
      <c r="P18" s="109">
        <v>8</v>
      </c>
      <c r="Q18" s="110">
        <v>8</v>
      </c>
      <c r="R18" s="110">
        <v>8</v>
      </c>
      <c r="S18" s="110">
        <v>8</v>
      </c>
      <c r="T18" s="108">
        <v>8</v>
      </c>
      <c r="U18" s="108">
        <v>8</v>
      </c>
      <c r="V18" s="110">
        <v>8</v>
      </c>
      <c r="W18" s="111">
        <v>8</v>
      </c>
      <c r="X18" s="111">
        <v>8</v>
      </c>
      <c r="Y18" s="111">
        <v>8</v>
      </c>
      <c r="Z18" s="112">
        <v>8</v>
      </c>
      <c r="AA18" s="113">
        <v>8</v>
      </c>
      <c r="AB18" s="114">
        <v>8</v>
      </c>
      <c r="AC18" s="183">
        <v>8</v>
      </c>
      <c r="AD18" s="114">
        <v>8</v>
      </c>
      <c r="AE18" s="114">
        <v>8</v>
      </c>
      <c r="AF18" s="114">
        <v>8</v>
      </c>
      <c r="AG18" s="114">
        <v>8</v>
      </c>
      <c r="AH18" s="265">
        <v>8</v>
      </c>
      <c r="AI18" s="279">
        <v>8</v>
      </c>
      <c r="AJ18" s="5">
        <f t="shared" si="0"/>
        <v>0</v>
      </c>
      <c r="AK18" s="5">
        <f t="shared" si="1"/>
        <v>0</v>
      </c>
      <c r="AL18" s="5">
        <f t="shared" si="2"/>
        <v>0</v>
      </c>
      <c r="AM18" s="5">
        <f t="shared" si="3"/>
        <v>1</v>
      </c>
      <c r="AN18" s="5">
        <f t="shared" si="4"/>
        <v>0</v>
      </c>
      <c r="AO18" s="5">
        <f t="shared" si="5"/>
        <v>0</v>
      </c>
    </row>
    <row r="19" spans="1:41" ht="12.75">
      <c r="A19" s="14">
        <v>25110</v>
      </c>
      <c r="B19" s="15" t="s">
        <v>23</v>
      </c>
      <c r="C19" s="107">
        <v>6</v>
      </c>
      <c r="D19" s="107">
        <v>6</v>
      </c>
      <c r="E19" s="107">
        <v>6</v>
      </c>
      <c r="F19" s="107">
        <v>6</v>
      </c>
      <c r="G19" s="107">
        <v>6</v>
      </c>
      <c r="H19" s="107">
        <v>6</v>
      </c>
      <c r="I19" s="107">
        <v>6</v>
      </c>
      <c r="J19" s="107">
        <v>6</v>
      </c>
      <c r="K19" s="107">
        <v>6</v>
      </c>
      <c r="L19" s="107">
        <v>6</v>
      </c>
      <c r="M19" s="108">
        <v>6</v>
      </c>
      <c r="N19" s="107">
        <v>6</v>
      </c>
      <c r="O19" s="107">
        <v>6</v>
      </c>
      <c r="P19" s="109">
        <v>6</v>
      </c>
      <c r="Q19" s="124">
        <v>5.7</v>
      </c>
      <c r="R19" s="110">
        <v>5.7</v>
      </c>
      <c r="S19" s="110">
        <v>5.7</v>
      </c>
      <c r="T19" s="108">
        <v>5.7</v>
      </c>
      <c r="U19" s="108">
        <v>5.7</v>
      </c>
      <c r="V19" s="110">
        <v>5.7</v>
      </c>
      <c r="W19" s="111">
        <v>5.7</v>
      </c>
      <c r="X19" s="111">
        <v>5.7</v>
      </c>
      <c r="Y19" s="111">
        <v>5.7</v>
      </c>
      <c r="Z19" s="112">
        <v>5.7</v>
      </c>
      <c r="AA19" s="113">
        <v>5.7</v>
      </c>
      <c r="AB19" s="114">
        <v>5.7</v>
      </c>
      <c r="AC19" s="183">
        <v>5.7</v>
      </c>
      <c r="AD19" s="114">
        <v>5.7</v>
      </c>
      <c r="AE19" s="114">
        <v>5.7</v>
      </c>
      <c r="AF19" s="114">
        <v>5.7</v>
      </c>
      <c r="AG19" s="114">
        <v>5.7</v>
      </c>
      <c r="AH19" s="265">
        <v>5.7</v>
      </c>
      <c r="AI19" s="279">
        <v>5.7</v>
      </c>
      <c r="AJ19" s="5">
        <f t="shared" si="0"/>
        <v>0</v>
      </c>
      <c r="AK19" s="5">
        <f t="shared" si="1"/>
        <v>0</v>
      </c>
      <c r="AL19" s="5">
        <f t="shared" si="2"/>
        <v>0</v>
      </c>
      <c r="AM19" s="5">
        <f t="shared" si="3"/>
        <v>1</v>
      </c>
      <c r="AN19" s="5">
        <f t="shared" si="4"/>
        <v>0</v>
      </c>
      <c r="AO19" s="5">
        <f t="shared" si="5"/>
        <v>0</v>
      </c>
    </row>
    <row r="20" spans="1:41" ht="12.75">
      <c r="A20" s="14">
        <v>25112</v>
      </c>
      <c r="B20" s="15" t="s">
        <v>24</v>
      </c>
      <c r="C20" s="107">
        <v>6</v>
      </c>
      <c r="D20" s="119">
        <v>5</v>
      </c>
      <c r="E20" s="107">
        <v>5</v>
      </c>
      <c r="F20" s="107">
        <v>5</v>
      </c>
      <c r="G20" s="107">
        <v>5</v>
      </c>
      <c r="H20" s="107">
        <v>5</v>
      </c>
      <c r="I20" s="107">
        <v>5</v>
      </c>
      <c r="J20" s="107">
        <v>5</v>
      </c>
      <c r="K20" s="107">
        <v>5</v>
      </c>
      <c r="L20" s="107">
        <v>5</v>
      </c>
      <c r="M20" s="108">
        <v>5</v>
      </c>
      <c r="N20" s="107">
        <v>5</v>
      </c>
      <c r="O20" s="107">
        <v>5</v>
      </c>
      <c r="P20" s="109">
        <v>5</v>
      </c>
      <c r="Q20" s="109">
        <v>5</v>
      </c>
      <c r="R20" s="110">
        <v>5</v>
      </c>
      <c r="S20" s="110">
        <v>5</v>
      </c>
      <c r="T20" s="108">
        <v>5</v>
      </c>
      <c r="U20" s="116">
        <v>6</v>
      </c>
      <c r="V20" s="110">
        <v>6</v>
      </c>
      <c r="W20" s="111">
        <v>6</v>
      </c>
      <c r="X20" s="111">
        <v>6</v>
      </c>
      <c r="Y20" s="111">
        <v>6</v>
      </c>
      <c r="Z20" s="112">
        <v>6</v>
      </c>
      <c r="AA20" s="113">
        <v>6</v>
      </c>
      <c r="AB20" s="114">
        <v>6</v>
      </c>
      <c r="AC20" s="183">
        <v>6</v>
      </c>
      <c r="AD20" s="114">
        <v>6</v>
      </c>
      <c r="AE20" s="114">
        <v>6</v>
      </c>
      <c r="AF20" s="114">
        <v>6</v>
      </c>
      <c r="AG20" s="114">
        <v>6.8</v>
      </c>
      <c r="AH20" s="265">
        <v>6.8</v>
      </c>
      <c r="AI20" s="279">
        <v>6.8</v>
      </c>
      <c r="AJ20" s="5">
        <f t="shared" si="0"/>
        <v>0</v>
      </c>
      <c r="AK20" s="5">
        <f t="shared" si="1"/>
        <v>0</v>
      </c>
      <c r="AL20" s="5">
        <f t="shared" si="2"/>
        <v>0</v>
      </c>
      <c r="AM20" s="5">
        <f t="shared" si="3"/>
        <v>1</v>
      </c>
      <c r="AN20" s="5">
        <f t="shared" si="4"/>
        <v>0</v>
      </c>
      <c r="AO20" s="5">
        <f t="shared" si="5"/>
        <v>0</v>
      </c>
    </row>
    <row r="21" spans="1:41" ht="12.75">
      <c r="A21" s="14">
        <v>25117</v>
      </c>
      <c r="B21" s="15" t="s">
        <v>3</v>
      </c>
      <c r="C21" s="107">
        <v>7</v>
      </c>
      <c r="D21" s="107">
        <v>7</v>
      </c>
      <c r="E21" s="107">
        <v>7</v>
      </c>
      <c r="F21" s="107">
        <v>7</v>
      </c>
      <c r="G21" s="107">
        <v>7</v>
      </c>
      <c r="H21" s="107">
        <v>7</v>
      </c>
      <c r="I21" s="107">
        <v>7</v>
      </c>
      <c r="J21" s="107">
        <v>7</v>
      </c>
      <c r="K21" s="107">
        <v>7</v>
      </c>
      <c r="L21" s="107">
        <v>7</v>
      </c>
      <c r="M21" s="108">
        <v>7</v>
      </c>
      <c r="N21" s="107">
        <v>7</v>
      </c>
      <c r="O21" s="107">
        <v>7</v>
      </c>
      <c r="P21" s="120">
        <v>7.5</v>
      </c>
      <c r="Q21" s="110">
        <v>7.5</v>
      </c>
      <c r="R21" s="110">
        <v>7.5</v>
      </c>
      <c r="S21" s="110">
        <v>7.5</v>
      </c>
      <c r="T21" s="116">
        <v>8</v>
      </c>
      <c r="U21" s="108">
        <v>8</v>
      </c>
      <c r="V21" s="110">
        <v>8</v>
      </c>
      <c r="W21" s="111">
        <v>8</v>
      </c>
      <c r="X21" s="111">
        <v>8</v>
      </c>
      <c r="Y21" s="111">
        <v>8</v>
      </c>
      <c r="Z21" s="112">
        <v>8</v>
      </c>
      <c r="AA21" s="113">
        <v>8</v>
      </c>
      <c r="AB21" s="114">
        <v>8</v>
      </c>
      <c r="AC21" s="183">
        <v>8</v>
      </c>
      <c r="AD21" s="131">
        <v>8.3</v>
      </c>
      <c r="AE21" s="114">
        <v>8.3</v>
      </c>
      <c r="AF21" s="114">
        <v>8.302019</v>
      </c>
      <c r="AG21" s="114">
        <v>8.3</v>
      </c>
      <c r="AH21" s="265">
        <v>8.3</v>
      </c>
      <c r="AI21" s="279">
        <v>8.3</v>
      </c>
      <c r="AJ21" s="5">
        <f t="shared" si="0"/>
        <v>0</v>
      </c>
      <c r="AK21" s="5">
        <f t="shared" si="1"/>
        <v>0</v>
      </c>
      <c r="AL21" s="5">
        <f t="shared" si="2"/>
        <v>0</v>
      </c>
      <c r="AM21" s="5">
        <f t="shared" si="3"/>
        <v>1</v>
      </c>
      <c r="AN21" s="5">
        <f t="shared" si="4"/>
        <v>0</v>
      </c>
      <c r="AO21" s="5">
        <f t="shared" si="5"/>
        <v>0</v>
      </c>
    </row>
    <row r="22" spans="1:41" ht="12.75">
      <c r="A22" s="14">
        <v>25118</v>
      </c>
      <c r="B22" s="15" t="s">
        <v>8</v>
      </c>
      <c r="C22" s="107">
        <v>6</v>
      </c>
      <c r="D22" s="107">
        <v>6</v>
      </c>
      <c r="E22" s="107">
        <v>6</v>
      </c>
      <c r="F22" s="107">
        <v>6</v>
      </c>
      <c r="G22" s="107">
        <v>6</v>
      </c>
      <c r="H22" s="118">
        <v>7</v>
      </c>
      <c r="I22" s="107">
        <v>7</v>
      </c>
      <c r="J22" s="107">
        <v>7</v>
      </c>
      <c r="K22" s="107">
        <v>7</v>
      </c>
      <c r="L22" s="107">
        <v>7</v>
      </c>
      <c r="M22" s="108">
        <v>7</v>
      </c>
      <c r="N22" s="107">
        <v>7</v>
      </c>
      <c r="O22" s="107">
        <v>7</v>
      </c>
      <c r="P22" s="109">
        <v>7</v>
      </c>
      <c r="Q22" s="117">
        <v>8</v>
      </c>
      <c r="R22" s="110">
        <v>8</v>
      </c>
      <c r="S22" s="110">
        <v>8</v>
      </c>
      <c r="T22" s="108">
        <v>8</v>
      </c>
      <c r="U22" s="108">
        <v>8</v>
      </c>
      <c r="V22" s="110">
        <v>8</v>
      </c>
      <c r="W22" s="111">
        <v>8</v>
      </c>
      <c r="X22" s="111">
        <v>8</v>
      </c>
      <c r="Y22" s="111">
        <v>8</v>
      </c>
      <c r="Z22" s="112">
        <v>8</v>
      </c>
      <c r="AA22" s="113">
        <v>8</v>
      </c>
      <c r="AB22" s="114">
        <v>8</v>
      </c>
      <c r="AC22" s="183">
        <v>8</v>
      </c>
      <c r="AD22" s="114">
        <v>8</v>
      </c>
      <c r="AE22" s="114">
        <v>8</v>
      </c>
      <c r="AF22" s="199">
        <v>8</v>
      </c>
      <c r="AG22" s="199">
        <v>8.8</v>
      </c>
      <c r="AH22" s="268">
        <v>8.8</v>
      </c>
      <c r="AI22" s="281">
        <v>8.8</v>
      </c>
      <c r="AJ22" s="5">
        <f t="shared" si="0"/>
        <v>0</v>
      </c>
      <c r="AK22" s="5">
        <f t="shared" si="1"/>
        <v>0</v>
      </c>
      <c r="AL22" s="5">
        <f t="shared" si="2"/>
        <v>0</v>
      </c>
      <c r="AM22" s="5">
        <f t="shared" si="3"/>
        <v>1</v>
      </c>
      <c r="AN22" s="5">
        <f t="shared" si="4"/>
        <v>0</v>
      </c>
      <c r="AO22" s="5">
        <f t="shared" si="5"/>
        <v>0</v>
      </c>
    </row>
    <row r="23" spans="1:41" ht="12.75">
      <c r="A23" s="14">
        <v>25119</v>
      </c>
      <c r="B23" s="15" t="s">
        <v>13</v>
      </c>
      <c r="C23" s="107">
        <v>5</v>
      </c>
      <c r="D23" s="107">
        <v>5</v>
      </c>
      <c r="E23" s="107">
        <v>5</v>
      </c>
      <c r="F23" s="107">
        <v>5</v>
      </c>
      <c r="G23" s="107">
        <v>5</v>
      </c>
      <c r="H23" s="107">
        <v>5</v>
      </c>
      <c r="I23" s="107">
        <v>5</v>
      </c>
      <c r="J23" s="107">
        <v>5</v>
      </c>
      <c r="K23" s="107">
        <v>5</v>
      </c>
      <c r="L23" s="107">
        <v>5</v>
      </c>
      <c r="M23" s="108">
        <v>5</v>
      </c>
      <c r="N23" s="107">
        <v>5</v>
      </c>
      <c r="O23" s="107">
        <v>5</v>
      </c>
      <c r="P23" s="109">
        <v>5</v>
      </c>
      <c r="Q23" s="109">
        <v>5</v>
      </c>
      <c r="R23" s="110">
        <v>5</v>
      </c>
      <c r="S23" s="110">
        <v>5</v>
      </c>
      <c r="T23" s="108">
        <v>5</v>
      </c>
      <c r="U23" s="116">
        <v>6</v>
      </c>
      <c r="V23" s="110">
        <v>6</v>
      </c>
      <c r="W23" s="111">
        <v>6</v>
      </c>
      <c r="X23" s="125">
        <v>5.8</v>
      </c>
      <c r="Y23" s="111">
        <v>5.8</v>
      </c>
      <c r="Z23" s="113">
        <v>5.8</v>
      </c>
      <c r="AA23" s="113">
        <v>5.8</v>
      </c>
      <c r="AB23" s="114">
        <v>5.8</v>
      </c>
      <c r="AC23" s="183">
        <v>5.8</v>
      </c>
      <c r="AD23" s="114">
        <v>5.8</v>
      </c>
      <c r="AE23" s="114">
        <v>5.8</v>
      </c>
      <c r="AF23" s="114">
        <v>5.8</v>
      </c>
      <c r="AG23" s="114">
        <v>5.8</v>
      </c>
      <c r="AH23" s="265">
        <v>5.8</v>
      </c>
      <c r="AI23" s="279">
        <v>5.8</v>
      </c>
      <c r="AJ23" s="5">
        <f t="shared" si="0"/>
        <v>0</v>
      </c>
      <c r="AK23" s="5">
        <f t="shared" si="1"/>
        <v>0</v>
      </c>
      <c r="AL23" s="5">
        <f t="shared" si="2"/>
        <v>0</v>
      </c>
      <c r="AM23" s="5">
        <f t="shared" si="3"/>
        <v>1</v>
      </c>
      <c r="AN23" s="5">
        <f t="shared" si="4"/>
        <v>0</v>
      </c>
      <c r="AO23" s="5">
        <f t="shared" si="5"/>
        <v>0</v>
      </c>
    </row>
    <row r="24" spans="1:41" ht="12.75">
      <c r="A24" s="14">
        <v>25120</v>
      </c>
      <c r="B24" s="15" t="s">
        <v>15</v>
      </c>
      <c r="C24" s="107">
        <v>6</v>
      </c>
      <c r="D24" s="107">
        <v>6</v>
      </c>
      <c r="E24" s="107">
        <v>6</v>
      </c>
      <c r="F24" s="118">
        <v>7</v>
      </c>
      <c r="G24" s="107">
        <v>7</v>
      </c>
      <c r="H24" s="107">
        <v>7</v>
      </c>
      <c r="I24" s="118">
        <v>8</v>
      </c>
      <c r="J24" s="107">
        <v>8</v>
      </c>
      <c r="K24" s="107">
        <v>8</v>
      </c>
      <c r="L24" s="107">
        <v>8</v>
      </c>
      <c r="M24" s="108">
        <v>8</v>
      </c>
      <c r="N24" s="107">
        <v>8</v>
      </c>
      <c r="O24" s="107">
        <v>8</v>
      </c>
      <c r="P24" s="109">
        <v>8</v>
      </c>
      <c r="Q24" s="110">
        <v>8</v>
      </c>
      <c r="R24" s="110">
        <v>8</v>
      </c>
      <c r="S24" s="110">
        <v>8</v>
      </c>
      <c r="T24" s="108">
        <v>8</v>
      </c>
      <c r="U24" s="108">
        <v>8</v>
      </c>
      <c r="V24" s="110">
        <v>8</v>
      </c>
      <c r="W24" s="111">
        <v>8</v>
      </c>
      <c r="X24" s="111">
        <v>8</v>
      </c>
      <c r="Y24" s="111">
        <v>8</v>
      </c>
      <c r="Z24" s="112">
        <v>8</v>
      </c>
      <c r="AA24" s="113">
        <v>8</v>
      </c>
      <c r="AB24" s="114">
        <v>8</v>
      </c>
      <c r="AC24" s="183">
        <v>8</v>
      </c>
      <c r="AD24" s="114">
        <v>8</v>
      </c>
      <c r="AE24" s="114">
        <v>8</v>
      </c>
      <c r="AF24" s="114">
        <v>8</v>
      </c>
      <c r="AG24" s="114">
        <v>8</v>
      </c>
      <c r="AH24" s="265">
        <v>8</v>
      </c>
      <c r="AI24" s="279">
        <v>8</v>
      </c>
      <c r="AJ24" s="5">
        <f t="shared" si="0"/>
        <v>0</v>
      </c>
      <c r="AK24" s="5">
        <f t="shared" si="1"/>
        <v>0</v>
      </c>
      <c r="AL24" s="5">
        <f t="shared" si="2"/>
        <v>0</v>
      </c>
      <c r="AM24" s="5">
        <f t="shared" si="3"/>
        <v>1</v>
      </c>
      <c r="AN24" s="5">
        <f t="shared" si="4"/>
        <v>0</v>
      </c>
      <c r="AO24" s="5">
        <f t="shared" si="5"/>
        <v>0</v>
      </c>
    </row>
    <row r="25" spans="1:41" ht="12.75">
      <c r="A25" s="14">
        <v>25121</v>
      </c>
      <c r="B25" s="15" t="s">
        <v>237</v>
      </c>
      <c r="C25" s="107">
        <v>6</v>
      </c>
      <c r="D25" s="107">
        <v>6</v>
      </c>
      <c r="E25" s="107">
        <v>6</v>
      </c>
      <c r="F25" s="107">
        <v>6</v>
      </c>
      <c r="G25" s="107">
        <v>6</v>
      </c>
      <c r="H25" s="107">
        <v>6</v>
      </c>
      <c r="I25" s="107">
        <v>6</v>
      </c>
      <c r="J25" s="107">
        <v>6</v>
      </c>
      <c r="K25" s="107">
        <v>6</v>
      </c>
      <c r="L25" s="107">
        <v>6</v>
      </c>
      <c r="M25" s="108">
        <v>6</v>
      </c>
      <c r="N25" s="107">
        <v>6</v>
      </c>
      <c r="O25" s="107">
        <v>6</v>
      </c>
      <c r="P25" s="109">
        <v>6</v>
      </c>
      <c r="Q25" s="110">
        <v>6</v>
      </c>
      <c r="R25" s="110">
        <v>6</v>
      </c>
      <c r="S25" s="110">
        <v>6</v>
      </c>
      <c r="T25" s="108">
        <v>6</v>
      </c>
      <c r="U25" s="108">
        <v>6</v>
      </c>
      <c r="V25" s="110">
        <v>6</v>
      </c>
      <c r="W25" s="111">
        <v>6</v>
      </c>
      <c r="X25" s="111">
        <v>6</v>
      </c>
      <c r="Y25" s="111">
        <v>6</v>
      </c>
      <c r="Z25" s="112">
        <v>6</v>
      </c>
      <c r="AA25" s="122">
        <v>6.7</v>
      </c>
      <c r="AB25" s="114">
        <v>6.7</v>
      </c>
      <c r="AC25" s="183">
        <v>6.7</v>
      </c>
      <c r="AD25" s="114">
        <v>6.7</v>
      </c>
      <c r="AE25" s="114">
        <v>6.7</v>
      </c>
      <c r="AF25" s="114">
        <v>6.7</v>
      </c>
      <c r="AG25" s="114">
        <v>7.7</v>
      </c>
      <c r="AH25" s="265">
        <v>7.7</v>
      </c>
      <c r="AI25" s="279">
        <v>7.7</v>
      </c>
      <c r="AJ25" s="5">
        <f t="shared" si="0"/>
        <v>0</v>
      </c>
      <c r="AK25" s="5">
        <f t="shared" si="1"/>
        <v>0</v>
      </c>
      <c r="AL25" s="5">
        <f t="shared" si="2"/>
        <v>0</v>
      </c>
      <c r="AM25" s="5">
        <f t="shared" si="3"/>
        <v>1</v>
      </c>
      <c r="AN25" s="5">
        <f t="shared" si="4"/>
        <v>0</v>
      </c>
      <c r="AO25" s="5">
        <f t="shared" si="5"/>
        <v>0</v>
      </c>
    </row>
    <row r="26" spans="1:41" ht="12.75">
      <c r="A26" s="14">
        <v>25122</v>
      </c>
      <c r="B26" s="15" t="s">
        <v>17</v>
      </c>
      <c r="C26" s="107">
        <v>6</v>
      </c>
      <c r="D26" s="107">
        <v>6</v>
      </c>
      <c r="E26" s="107">
        <v>6</v>
      </c>
      <c r="F26" s="107">
        <v>6</v>
      </c>
      <c r="G26" s="107">
        <v>6</v>
      </c>
      <c r="H26" s="107">
        <v>6</v>
      </c>
      <c r="I26" s="107">
        <v>6</v>
      </c>
      <c r="J26" s="107">
        <v>6</v>
      </c>
      <c r="K26" s="107">
        <v>6</v>
      </c>
      <c r="L26" s="107">
        <v>6</v>
      </c>
      <c r="M26" s="108">
        <v>6</v>
      </c>
      <c r="N26" s="107">
        <v>6</v>
      </c>
      <c r="O26" s="107">
        <v>6</v>
      </c>
      <c r="P26" s="109">
        <v>6</v>
      </c>
      <c r="Q26" s="110">
        <v>6</v>
      </c>
      <c r="R26" s="110">
        <v>6</v>
      </c>
      <c r="S26" s="110">
        <v>6</v>
      </c>
      <c r="T26" s="108">
        <v>6</v>
      </c>
      <c r="U26" s="108">
        <v>6</v>
      </c>
      <c r="V26" s="126">
        <v>7.5</v>
      </c>
      <c r="W26" s="111">
        <v>7.5</v>
      </c>
      <c r="X26" s="127">
        <v>7.5</v>
      </c>
      <c r="Y26" s="127">
        <v>7.5</v>
      </c>
      <c r="Z26" s="128">
        <v>7.5</v>
      </c>
      <c r="AA26" s="129">
        <v>7.5</v>
      </c>
      <c r="AB26" s="130">
        <v>7.5</v>
      </c>
      <c r="AC26" s="183">
        <v>7.5</v>
      </c>
      <c r="AD26" s="130">
        <v>7.5</v>
      </c>
      <c r="AE26" s="130">
        <v>7.5</v>
      </c>
      <c r="AF26" s="130">
        <v>7.5</v>
      </c>
      <c r="AG26" s="130">
        <v>7.5</v>
      </c>
      <c r="AH26" s="269">
        <v>7.5</v>
      </c>
      <c r="AI26" s="282">
        <v>7.5</v>
      </c>
      <c r="AJ26" s="5">
        <f t="shared" si="0"/>
        <v>0</v>
      </c>
      <c r="AK26" s="5">
        <f t="shared" si="1"/>
        <v>0</v>
      </c>
      <c r="AL26" s="5">
        <f t="shared" si="2"/>
        <v>0</v>
      </c>
      <c r="AM26" s="5">
        <f t="shared" si="3"/>
        <v>1</v>
      </c>
      <c r="AN26" s="5">
        <f t="shared" si="4"/>
        <v>0</v>
      </c>
      <c r="AO26" s="5">
        <f t="shared" si="5"/>
        <v>0</v>
      </c>
    </row>
    <row r="27" spans="1:41" ht="12.75">
      <c r="A27" s="14">
        <v>25123</v>
      </c>
      <c r="B27" s="15" t="s">
        <v>331</v>
      </c>
      <c r="C27" s="107">
        <v>8</v>
      </c>
      <c r="D27" s="107">
        <v>8</v>
      </c>
      <c r="E27" s="107">
        <v>8</v>
      </c>
      <c r="F27" s="107">
        <v>8</v>
      </c>
      <c r="G27" s="107">
        <v>8</v>
      </c>
      <c r="H27" s="107">
        <v>8</v>
      </c>
      <c r="I27" s="107">
        <v>8</v>
      </c>
      <c r="J27" s="107">
        <v>8</v>
      </c>
      <c r="K27" s="119">
        <v>7.5</v>
      </c>
      <c r="L27" s="107">
        <v>7.5</v>
      </c>
      <c r="M27" s="108">
        <v>7.5</v>
      </c>
      <c r="N27" s="107">
        <v>7.5</v>
      </c>
      <c r="O27" s="107">
        <v>7.5</v>
      </c>
      <c r="P27" s="109">
        <v>7.5</v>
      </c>
      <c r="Q27" s="120">
        <v>8</v>
      </c>
      <c r="R27" s="110">
        <v>8</v>
      </c>
      <c r="S27" s="110">
        <v>8</v>
      </c>
      <c r="T27" s="108">
        <v>8</v>
      </c>
      <c r="U27" s="108">
        <v>8</v>
      </c>
      <c r="V27" s="110">
        <v>8</v>
      </c>
      <c r="W27" s="111">
        <v>8</v>
      </c>
      <c r="X27" s="111">
        <v>8</v>
      </c>
      <c r="Y27" s="111">
        <v>8</v>
      </c>
      <c r="Z27" s="112">
        <v>8</v>
      </c>
      <c r="AA27" s="122">
        <v>8.5</v>
      </c>
      <c r="AB27" s="114">
        <v>8.5</v>
      </c>
      <c r="AC27" s="183">
        <v>8.5</v>
      </c>
      <c r="AD27" s="114">
        <v>8.5</v>
      </c>
      <c r="AE27" s="114">
        <v>8.5</v>
      </c>
      <c r="AF27" s="114">
        <v>8.5</v>
      </c>
      <c r="AG27" s="114">
        <v>8.5</v>
      </c>
      <c r="AH27" s="265">
        <v>8.5</v>
      </c>
      <c r="AI27" s="279">
        <v>8.5</v>
      </c>
      <c r="AJ27" s="5">
        <f t="shared" si="0"/>
        <v>1</v>
      </c>
      <c r="AK27" s="5">
        <f t="shared" si="1"/>
        <v>1</v>
      </c>
      <c r="AL27" s="5">
        <f t="shared" si="2"/>
        <v>0</v>
      </c>
      <c r="AM27" s="5">
        <f t="shared" si="3"/>
        <v>0</v>
      </c>
      <c r="AN27" s="5">
        <f t="shared" si="4"/>
        <v>0</v>
      </c>
      <c r="AO27" s="5">
        <f t="shared" si="5"/>
        <v>0</v>
      </c>
    </row>
    <row r="28" spans="1:41" ht="12.75">
      <c r="A28" s="14">
        <v>25124</v>
      </c>
      <c r="B28" s="15" t="s">
        <v>22</v>
      </c>
      <c r="C28" s="107">
        <v>7</v>
      </c>
      <c r="D28" s="107">
        <v>7</v>
      </c>
      <c r="E28" s="107">
        <v>7</v>
      </c>
      <c r="F28" s="107">
        <v>7</v>
      </c>
      <c r="G28" s="107">
        <v>7</v>
      </c>
      <c r="H28" s="107">
        <v>7</v>
      </c>
      <c r="I28" s="107">
        <v>7</v>
      </c>
      <c r="J28" s="107">
        <v>7</v>
      </c>
      <c r="K28" s="107">
        <v>7</v>
      </c>
      <c r="L28" s="107">
        <v>7</v>
      </c>
      <c r="M28" s="108">
        <v>7</v>
      </c>
      <c r="N28" s="107">
        <v>7</v>
      </c>
      <c r="O28" s="118">
        <v>8</v>
      </c>
      <c r="P28" s="109">
        <v>8</v>
      </c>
      <c r="Q28" s="110">
        <v>8</v>
      </c>
      <c r="R28" s="110">
        <v>8</v>
      </c>
      <c r="S28" s="110">
        <v>8</v>
      </c>
      <c r="T28" s="108">
        <v>8</v>
      </c>
      <c r="U28" s="108">
        <v>8</v>
      </c>
      <c r="V28" s="110">
        <v>8</v>
      </c>
      <c r="W28" s="111">
        <v>8</v>
      </c>
      <c r="X28" s="111">
        <v>8</v>
      </c>
      <c r="Y28" s="111">
        <v>8</v>
      </c>
      <c r="Z28" s="112">
        <v>8</v>
      </c>
      <c r="AA28" s="113">
        <v>8</v>
      </c>
      <c r="AB28" s="131">
        <v>8.5</v>
      </c>
      <c r="AC28" s="183">
        <v>8.5</v>
      </c>
      <c r="AD28" s="114">
        <v>8.5</v>
      </c>
      <c r="AE28" s="114">
        <v>8.5</v>
      </c>
      <c r="AF28" s="114">
        <v>8.5</v>
      </c>
      <c r="AG28" s="114">
        <v>8.5</v>
      </c>
      <c r="AH28" s="265">
        <v>8.5</v>
      </c>
      <c r="AI28" s="279">
        <v>8.5</v>
      </c>
      <c r="AJ28" s="5">
        <f t="shared" si="0"/>
        <v>0</v>
      </c>
      <c r="AK28" s="5">
        <f t="shared" si="1"/>
        <v>0</v>
      </c>
      <c r="AL28" s="5">
        <f t="shared" si="2"/>
        <v>0</v>
      </c>
      <c r="AM28" s="5">
        <f t="shared" si="3"/>
        <v>1</v>
      </c>
      <c r="AN28" s="5">
        <f t="shared" si="4"/>
        <v>0</v>
      </c>
      <c r="AO28" s="5">
        <f t="shared" si="5"/>
        <v>0</v>
      </c>
    </row>
    <row r="29" spans="1:41" ht="12.75">
      <c r="A29" s="14">
        <v>51004</v>
      </c>
      <c r="B29" s="15" t="s">
        <v>238</v>
      </c>
      <c r="C29" s="118">
        <v>8</v>
      </c>
      <c r="D29" s="107">
        <v>8</v>
      </c>
      <c r="E29" s="107">
        <v>8</v>
      </c>
      <c r="F29" s="107">
        <v>8</v>
      </c>
      <c r="G29" s="107">
        <v>8</v>
      </c>
      <c r="H29" s="107">
        <v>8</v>
      </c>
      <c r="I29" s="107">
        <v>8</v>
      </c>
      <c r="J29" s="107">
        <v>8</v>
      </c>
      <c r="K29" s="107">
        <v>8</v>
      </c>
      <c r="L29" s="107">
        <v>8</v>
      </c>
      <c r="M29" s="108">
        <v>8</v>
      </c>
      <c r="N29" s="107">
        <v>8</v>
      </c>
      <c r="O29" s="107">
        <v>8</v>
      </c>
      <c r="P29" s="109">
        <v>8</v>
      </c>
      <c r="Q29" s="120">
        <v>8.5</v>
      </c>
      <c r="R29" s="110">
        <v>8.5</v>
      </c>
      <c r="S29" s="110">
        <v>8.5</v>
      </c>
      <c r="T29" s="132">
        <v>8.8</v>
      </c>
      <c r="U29" s="127">
        <v>8.8</v>
      </c>
      <c r="V29" s="110">
        <v>8.8</v>
      </c>
      <c r="W29" s="111">
        <v>8.8</v>
      </c>
      <c r="X29" s="111">
        <v>8.8</v>
      </c>
      <c r="Y29" s="111">
        <v>8.8</v>
      </c>
      <c r="Z29" s="112">
        <v>8.8</v>
      </c>
      <c r="AA29" s="113">
        <v>8.8</v>
      </c>
      <c r="AB29" s="114">
        <v>8.8</v>
      </c>
      <c r="AC29" s="183">
        <v>8.8</v>
      </c>
      <c r="AD29" s="114">
        <v>8.8</v>
      </c>
      <c r="AE29" s="114">
        <v>8.8</v>
      </c>
      <c r="AF29" s="114">
        <v>8.8</v>
      </c>
      <c r="AG29" s="114">
        <v>8.8</v>
      </c>
      <c r="AH29" s="265">
        <v>8.8</v>
      </c>
      <c r="AI29" s="279">
        <v>8.8</v>
      </c>
      <c r="AJ29" s="5">
        <f t="shared" si="0"/>
        <v>1</v>
      </c>
      <c r="AK29" s="5">
        <f t="shared" si="1"/>
        <v>1</v>
      </c>
      <c r="AL29" s="5">
        <f t="shared" si="2"/>
        <v>0</v>
      </c>
      <c r="AM29" s="5">
        <f t="shared" si="3"/>
        <v>0</v>
      </c>
      <c r="AN29" s="5">
        <f t="shared" si="4"/>
        <v>0</v>
      </c>
      <c r="AO29" s="5">
        <f t="shared" si="5"/>
        <v>0</v>
      </c>
    </row>
    <row r="30" spans="1:41" ht="12.75">
      <c r="A30" s="14">
        <v>51008</v>
      </c>
      <c r="B30" s="15" t="s">
        <v>25</v>
      </c>
      <c r="C30" s="107">
        <v>8</v>
      </c>
      <c r="D30" s="107">
        <v>8</v>
      </c>
      <c r="E30" s="107">
        <v>8</v>
      </c>
      <c r="F30" s="107">
        <v>8</v>
      </c>
      <c r="G30" s="107">
        <v>8</v>
      </c>
      <c r="H30" s="107">
        <v>8</v>
      </c>
      <c r="I30" s="107">
        <v>8</v>
      </c>
      <c r="J30" s="107">
        <v>8</v>
      </c>
      <c r="K30" s="107">
        <v>8</v>
      </c>
      <c r="L30" s="107">
        <v>8</v>
      </c>
      <c r="M30" s="108">
        <v>8</v>
      </c>
      <c r="N30" s="107">
        <v>8</v>
      </c>
      <c r="O30" s="107">
        <v>8</v>
      </c>
      <c r="P30" s="120">
        <v>8.5</v>
      </c>
      <c r="Q30" s="109">
        <v>8.5</v>
      </c>
      <c r="R30" s="110">
        <v>8.5</v>
      </c>
      <c r="S30" s="110">
        <v>8.5</v>
      </c>
      <c r="T30" s="133">
        <v>8.5</v>
      </c>
      <c r="U30" s="127">
        <v>8.5</v>
      </c>
      <c r="V30" s="110">
        <v>8.5</v>
      </c>
      <c r="W30" s="111">
        <v>8.5</v>
      </c>
      <c r="X30" s="111">
        <v>8.5</v>
      </c>
      <c r="Y30" s="111">
        <v>8.5</v>
      </c>
      <c r="Z30" s="113">
        <v>8.5</v>
      </c>
      <c r="AA30" s="113">
        <v>8.5</v>
      </c>
      <c r="AB30" s="114">
        <v>8.5</v>
      </c>
      <c r="AC30" s="183">
        <v>8.5</v>
      </c>
      <c r="AD30" s="114">
        <v>8.5</v>
      </c>
      <c r="AE30" s="114">
        <v>8.5</v>
      </c>
      <c r="AF30" s="114">
        <v>8.5</v>
      </c>
      <c r="AG30" s="114">
        <v>8.5</v>
      </c>
      <c r="AH30" s="265">
        <v>8.5</v>
      </c>
      <c r="AI30" s="279">
        <v>8.5</v>
      </c>
      <c r="AJ30" s="5">
        <f t="shared" si="0"/>
        <v>1</v>
      </c>
      <c r="AK30" s="5">
        <f t="shared" si="1"/>
        <v>1</v>
      </c>
      <c r="AL30" s="5">
        <f t="shared" si="2"/>
        <v>0</v>
      </c>
      <c r="AM30" s="5">
        <f t="shared" si="3"/>
        <v>0</v>
      </c>
      <c r="AN30" s="5">
        <f t="shared" si="4"/>
        <v>0</v>
      </c>
      <c r="AO30" s="5">
        <f t="shared" si="5"/>
        <v>0</v>
      </c>
    </row>
    <row r="31" spans="1:41" ht="12.75">
      <c r="A31" s="14">
        <v>51009</v>
      </c>
      <c r="B31" s="15" t="s">
        <v>26</v>
      </c>
      <c r="C31" s="107">
        <v>8</v>
      </c>
      <c r="D31" s="107">
        <v>8</v>
      </c>
      <c r="E31" s="107">
        <v>8</v>
      </c>
      <c r="F31" s="107">
        <v>8</v>
      </c>
      <c r="G31" s="107">
        <v>8</v>
      </c>
      <c r="H31" s="107">
        <v>8</v>
      </c>
      <c r="I31" s="107">
        <v>8</v>
      </c>
      <c r="J31" s="107">
        <v>8</v>
      </c>
      <c r="K31" s="107">
        <v>8</v>
      </c>
      <c r="L31" s="107">
        <v>8</v>
      </c>
      <c r="M31" s="108">
        <v>8</v>
      </c>
      <c r="N31" s="107">
        <v>8</v>
      </c>
      <c r="O31" s="107">
        <v>8</v>
      </c>
      <c r="P31" s="120">
        <v>8.5</v>
      </c>
      <c r="Q31" s="109">
        <v>8.5</v>
      </c>
      <c r="R31" s="110">
        <v>8.5</v>
      </c>
      <c r="S31" s="110">
        <v>8.5</v>
      </c>
      <c r="T31" s="133">
        <v>8.5</v>
      </c>
      <c r="U31" s="127">
        <v>8.5</v>
      </c>
      <c r="V31" s="110">
        <v>8.5</v>
      </c>
      <c r="W31" s="111">
        <v>8.5</v>
      </c>
      <c r="X31" s="111">
        <v>8.5</v>
      </c>
      <c r="Y31" s="111">
        <v>8.5</v>
      </c>
      <c r="Z31" s="112">
        <v>8.5</v>
      </c>
      <c r="AA31" s="113">
        <v>8.5</v>
      </c>
      <c r="AB31" s="114">
        <v>8.5</v>
      </c>
      <c r="AC31" s="183">
        <v>8.5</v>
      </c>
      <c r="AD31" s="114">
        <v>8.5</v>
      </c>
      <c r="AE31" s="114">
        <v>8.5</v>
      </c>
      <c r="AF31" s="114">
        <v>8.5</v>
      </c>
      <c r="AG31" s="114">
        <v>8.5</v>
      </c>
      <c r="AH31" s="265">
        <v>8.5</v>
      </c>
      <c r="AI31" s="279">
        <v>8.5</v>
      </c>
      <c r="AJ31" s="5">
        <f t="shared" si="0"/>
        <v>1</v>
      </c>
      <c r="AK31" s="5">
        <f t="shared" si="1"/>
        <v>1</v>
      </c>
      <c r="AL31" s="5">
        <f t="shared" si="2"/>
        <v>0</v>
      </c>
      <c r="AM31" s="5">
        <f t="shared" si="3"/>
        <v>0</v>
      </c>
      <c r="AN31" s="5">
        <f t="shared" si="4"/>
        <v>0</v>
      </c>
      <c r="AO31" s="5">
        <f t="shared" si="5"/>
        <v>0</v>
      </c>
    </row>
    <row r="32" spans="1:41" ht="12.75">
      <c r="A32" s="14">
        <v>51012</v>
      </c>
      <c r="B32" s="15" t="s">
        <v>27</v>
      </c>
      <c r="C32" s="107">
        <v>7</v>
      </c>
      <c r="D32" s="107">
        <v>7</v>
      </c>
      <c r="E32" s="107">
        <v>7</v>
      </c>
      <c r="F32" s="107">
        <v>7</v>
      </c>
      <c r="G32" s="107">
        <v>7</v>
      </c>
      <c r="H32" s="107">
        <v>7</v>
      </c>
      <c r="I32" s="107">
        <v>7</v>
      </c>
      <c r="J32" s="107">
        <v>7</v>
      </c>
      <c r="K32" s="107">
        <v>7</v>
      </c>
      <c r="L32" s="107">
        <v>7</v>
      </c>
      <c r="M32" s="108">
        <v>7</v>
      </c>
      <c r="N32" s="118">
        <v>8</v>
      </c>
      <c r="O32" s="107">
        <v>8</v>
      </c>
      <c r="P32" s="109">
        <v>8</v>
      </c>
      <c r="Q32" s="110">
        <v>8</v>
      </c>
      <c r="R32" s="110">
        <v>8</v>
      </c>
      <c r="S32" s="110">
        <v>8</v>
      </c>
      <c r="T32" s="133">
        <v>8</v>
      </c>
      <c r="U32" s="127">
        <v>8</v>
      </c>
      <c r="V32" s="110">
        <v>8</v>
      </c>
      <c r="W32" s="111">
        <v>8</v>
      </c>
      <c r="X32" s="111">
        <v>8</v>
      </c>
      <c r="Y32" s="111">
        <v>8</v>
      </c>
      <c r="Z32" s="113">
        <v>8</v>
      </c>
      <c r="AA32" s="113">
        <v>8</v>
      </c>
      <c r="AB32" s="131">
        <v>8.8</v>
      </c>
      <c r="AC32" s="183">
        <v>8.8</v>
      </c>
      <c r="AD32" s="114">
        <v>8.8</v>
      </c>
      <c r="AE32" s="179">
        <v>8.5</v>
      </c>
      <c r="AF32" s="114">
        <v>8.5</v>
      </c>
      <c r="AG32" s="114">
        <v>8.5</v>
      </c>
      <c r="AH32" s="265">
        <v>8.5</v>
      </c>
      <c r="AI32" s="279">
        <v>8.5</v>
      </c>
      <c r="AJ32" s="5">
        <f t="shared" si="0"/>
        <v>0</v>
      </c>
      <c r="AK32" s="5">
        <f t="shared" si="1"/>
        <v>0</v>
      </c>
      <c r="AL32" s="5">
        <f t="shared" si="2"/>
        <v>0</v>
      </c>
      <c r="AM32" s="5">
        <f t="shared" si="3"/>
        <v>1</v>
      </c>
      <c r="AN32" s="5">
        <f t="shared" si="4"/>
        <v>0</v>
      </c>
      <c r="AO32" s="5">
        <f t="shared" si="5"/>
        <v>0</v>
      </c>
    </row>
    <row r="33" spans="1:41" ht="12.75">
      <c r="A33" s="14">
        <v>51014</v>
      </c>
      <c r="B33" s="15" t="s">
        <v>28</v>
      </c>
      <c r="C33" s="118">
        <v>7</v>
      </c>
      <c r="D33" s="118">
        <v>8</v>
      </c>
      <c r="E33" s="107">
        <v>8</v>
      </c>
      <c r="F33" s="107">
        <v>8</v>
      </c>
      <c r="G33" s="107">
        <v>8</v>
      </c>
      <c r="H33" s="107">
        <v>8</v>
      </c>
      <c r="I33" s="107">
        <v>8</v>
      </c>
      <c r="J33" s="107">
        <v>8</v>
      </c>
      <c r="K33" s="107">
        <v>8</v>
      </c>
      <c r="L33" s="107">
        <v>8</v>
      </c>
      <c r="M33" s="108">
        <v>8</v>
      </c>
      <c r="N33" s="107">
        <v>8</v>
      </c>
      <c r="O33" s="107">
        <v>8</v>
      </c>
      <c r="P33" s="109">
        <v>8</v>
      </c>
      <c r="Q33" s="110">
        <v>8</v>
      </c>
      <c r="R33" s="110">
        <v>8</v>
      </c>
      <c r="S33" s="110">
        <v>8</v>
      </c>
      <c r="T33" s="132">
        <v>8.5</v>
      </c>
      <c r="U33" s="127">
        <v>8.5</v>
      </c>
      <c r="V33" s="110">
        <v>8.5</v>
      </c>
      <c r="W33" s="111">
        <v>8.5</v>
      </c>
      <c r="X33" s="111">
        <v>8.5</v>
      </c>
      <c r="Y33" s="111">
        <v>8.5</v>
      </c>
      <c r="Z33" s="112">
        <v>8.5</v>
      </c>
      <c r="AA33" s="122">
        <v>8.8</v>
      </c>
      <c r="AB33" s="114">
        <v>8.8</v>
      </c>
      <c r="AC33" s="183">
        <v>8.8</v>
      </c>
      <c r="AD33" s="114">
        <v>8.8</v>
      </c>
      <c r="AE33" s="114">
        <v>8.8</v>
      </c>
      <c r="AF33" s="114">
        <v>8.8</v>
      </c>
      <c r="AG33" s="114">
        <v>8.8</v>
      </c>
      <c r="AH33" s="265">
        <v>8.8</v>
      </c>
      <c r="AI33" s="279">
        <v>8.8</v>
      </c>
      <c r="AJ33" s="5">
        <f t="shared" si="0"/>
        <v>0</v>
      </c>
      <c r="AK33" s="5">
        <f t="shared" si="1"/>
        <v>0</v>
      </c>
      <c r="AL33" s="5">
        <f t="shared" si="2"/>
        <v>0</v>
      </c>
      <c r="AM33" s="5">
        <f t="shared" si="3"/>
        <v>1</v>
      </c>
      <c r="AN33" s="5">
        <f t="shared" si="4"/>
        <v>0</v>
      </c>
      <c r="AO33" s="5">
        <f t="shared" si="5"/>
        <v>0</v>
      </c>
    </row>
    <row r="34" spans="1:41" ht="12.75">
      <c r="A34" s="14">
        <v>51017</v>
      </c>
      <c r="B34" s="15" t="s">
        <v>29</v>
      </c>
      <c r="C34" s="107">
        <v>7</v>
      </c>
      <c r="D34" s="118">
        <v>8</v>
      </c>
      <c r="E34" s="107">
        <v>8</v>
      </c>
      <c r="F34" s="119">
        <v>7</v>
      </c>
      <c r="G34" s="107">
        <v>7</v>
      </c>
      <c r="H34" s="118">
        <v>8</v>
      </c>
      <c r="I34" s="107">
        <v>8</v>
      </c>
      <c r="J34" s="107">
        <v>8</v>
      </c>
      <c r="K34" s="107">
        <v>8</v>
      </c>
      <c r="L34" s="107">
        <v>8</v>
      </c>
      <c r="M34" s="108">
        <v>8</v>
      </c>
      <c r="N34" s="107">
        <v>8</v>
      </c>
      <c r="O34" s="107">
        <v>8</v>
      </c>
      <c r="P34" s="109">
        <v>8</v>
      </c>
      <c r="Q34" s="110">
        <v>8</v>
      </c>
      <c r="R34" s="110">
        <v>8</v>
      </c>
      <c r="S34" s="110">
        <v>8</v>
      </c>
      <c r="T34" s="133">
        <v>8</v>
      </c>
      <c r="U34" s="127">
        <v>8</v>
      </c>
      <c r="V34" s="110">
        <v>8</v>
      </c>
      <c r="W34" s="111">
        <v>8</v>
      </c>
      <c r="X34" s="111">
        <v>8</v>
      </c>
      <c r="Y34" s="111">
        <v>8</v>
      </c>
      <c r="Z34" s="112">
        <v>8</v>
      </c>
      <c r="AA34" s="113">
        <v>8</v>
      </c>
      <c r="AB34" s="114">
        <v>8</v>
      </c>
      <c r="AC34" s="183">
        <v>8</v>
      </c>
      <c r="AD34" s="114">
        <v>8</v>
      </c>
      <c r="AE34" s="114">
        <v>8</v>
      </c>
      <c r="AF34" s="114">
        <v>8</v>
      </c>
      <c r="AG34" s="114">
        <v>8</v>
      </c>
      <c r="AH34" s="265">
        <v>8</v>
      </c>
      <c r="AI34" s="279">
        <v>8</v>
      </c>
      <c r="AJ34" s="5">
        <f t="shared" si="0"/>
        <v>0</v>
      </c>
      <c r="AK34" s="5">
        <f t="shared" si="1"/>
        <v>0</v>
      </c>
      <c r="AL34" s="5">
        <f t="shared" si="2"/>
        <v>0</v>
      </c>
      <c r="AM34" s="5">
        <f t="shared" si="3"/>
        <v>1</v>
      </c>
      <c r="AN34" s="5">
        <f t="shared" si="4"/>
        <v>0</v>
      </c>
      <c r="AO34" s="5">
        <f t="shared" si="5"/>
        <v>0</v>
      </c>
    </row>
    <row r="35" spans="1:41" ht="12.75">
      <c r="A35" s="14">
        <v>51019</v>
      </c>
      <c r="B35" s="15" t="s">
        <v>332</v>
      </c>
      <c r="C35" s="107">
        <v>8</v>
      </c>
      <c r="D35" s="107">
        <v>8</v>
      </c>
      <c r="E35" s="119">
        <v>7.5</v>
      </c>
      <c r="F35" s="119">
        <v>7</v>
      </c>
      <c r="G35" s="119">
        <v>6.5</v>
      </c>
      <c r="H35" s="107">
        <v>6.5</v>
      </c>
      <c r="I35" s="118">
        <v>7.5</v>
      </c>
      <c r="J35" s="107">
        <v>7.5</v>
      </c>
      <c r="K35" s="119">
        <v>7.2</v>
      </c>
      <c r="L35" s="119">
        <v>7</v>
      </c>
      <c r="M35" s="108">
        <v>7</v>
      </c>
      <c r="N35" s="107">
        <v>7</v>
      </c>
      <c r="O35" s="118">
        <v>8</v>
      </c>
      <c r="P35" s="109">
        <v>8</v>
      </c>
      <c r="Q35" s="110">
        <v>8</v>
      </c>
      <c r="R35" s="110">
        <v>8</v>
      </c>
      <c r="S35" s="110">
        <v>8</v>
      </c>
      <c r="T35" s="133">
        <v>8</v>
      </c>
      <c r="U35" s="127">
        <v>8</v>
      </c>
      <c r="V35" s="110">
        <v>8</v>
      </c>
      <c r="W35" s="111">
        <v>8</v>
      </c>
      <c r="X35" s="111">
        <v>8</v>
      </c>
      <c r="Y35" s="111">
        <v>8</v>
      </c>
      <c r="Z35" s="112">
        <v>8</v>
      </c>
      <c r="AA35" s="113">
        <v>8</v>
      </c>
      <c r="AB35" s="114">
        <v>8</v>
      </c>
      <c r="AC35" s="183">
        <v>8</v>
      </c>
      <c r="AD35" s="114">
        <v>8</v>
      </c>
      <c r="AE35" s="114">
        <v>8</v>
      </c>
      <c r="AF35" s="114">
        <v>8</v>
      </c>
      <c r="AG35" s="114">
        <v>8</v>
      </c>
      <c r="AH35" s="265">
        <v>8</v>
      </c>
      <c r="AI35" s="279">
        <v>8</v>
      </c>
      <c r="AJ35" s="5">
        <f t="shared" si="0"/>
        <v>1</v>
      </c>
      <c r="AK35" s="5">
        <f t="shared" si="1"/>
        <v>1</v>
      </c>
      <c r="AL35" s="5">
        <f t="shared" si="2"/>
        <v>0</v>
      </c>
      <c r="AM35" s="5">
        <f t="shared" si="3"/>
        <v>0</v>
      </c>
      <c r="AN35" s="5">
        <f t="shared" si="4"/>
        <v>0</v>
      </c>
      <c r="AO35" s="5">
        <f t="shared" si="5"/>
        <v>0</v>
      </c>
    </row>
    <row r="36" spans="1:41" ht="12.75">
      <c r="A36" s="14">
        <v>51065</v>
      </c>
      <c r="B36" s="15" t="s">
        <v>31</v>
      </c>
      <c r="C36" s="107">
        <v>7</v>
      </c>
      <c r="D36" s="107">
        <v>7</v>
      </c>
      <c r="E36" s="107">
        <v>7</v>
      </c>
      <c r="F36" s="107">
        <v>7</v>
      </c>
      <c r="G36" s="107">
        <v>7</v>
      </c>
      <c r="H36" s="107">
        <v>7</v>
      </c>
      <c r="I36" s="107">
        <v>7</v>
      </c>
      <c r="J36" s="107">
        <v>7</v>
      </c>
      <c r="K36" s="107">
        <v>7</v>
      </c>
      <c r="L36" s="107">
        <v>7</v>
      </c>
      <c r="M36" s="108">
        <v>7</v>
      </c>
      <c r="N36" s="107">
        <v>7</v>
      </c>
      <c r="O36" s="107">
        <v>7</v>
      </c>
      <c r="P36" s="109">
        <v>7</v>
      </c>
      <c r="Q36" s="110">
        <v>7</v>
      </c>
      <c r="R36" s="110">
        <v>7</v>
      </c>
      <c r="S36" s="110">
        <v>7</v>
      </c>
      <c r="T36" s="133">
        <v>7</v>
      </c>
      <c r="U36" s="127">
        <v>7</v>
      </c>
      <c r="V36" s="110">
        <v>7</v>
      </c>
      <c r="W36" s="111">
        <v>7</v>
      </c>
      <c r="X36" s="111">
        <v>7</v>
      </c>
      <c r="Y36" s="111">
        <v>7</v>
      </c>
      <c r="Z36" s="112">
        <v>7</v>
      </c>
      <c r="AA36" s="113">
        <v>7</v>
      </c>
      <c r="AB36" s="114">
        <v>7</v>
      </c>
      <c r="AC36" s="183">
        <v>7</v>
      </c>
      <c r="AD36" s="114">
        <v>7</v>
      </c>
      <c r="AE36" s="114">
        <v>7</v>
      </c>
      <c r="AF36" s="114">
        <v>7</v>
      </c>
      <c r="AG36" s="114">
        <v>7</v>
      </c>
      <c r="AH36" s="265">
        <v>7</v>
      </c>
      <c r="AI36" s="279">
        <v>7</v>
      </c>
      <c r="AJ36" s="5">
        <f t="shared" si="0"/>
        <v>0</v>
      </c>
      <c r="AK36" s="5">
        <f t="shared" si="1"/>
        <v>0</v>
      </c>
      <c r="AL36" s="5">
        <f t="shared" si="2"/>
        <v>0</v>
      </c>
      <c r="AM36" s="5">
        <f t="shared" si="3"/>
        <v>1</v>
      </c>
      <c r="AN36" s="5">
        <f t="shared" si="4"/>
        <v>0</v>
      </c>
      <c r="AO36" s="5">
        <f t="shared" si="5"/>
        <v>0</v>
      </c>
    </row>
    <row r="37" spans="1:41" ht="12.75">
      <c r="A37" s="14">
        <v>52010</v>
      </c>
      <c r="B37" s="15" t="s">
        <v>33</v>
      </c>
      <c r="C37" s="107">
        <v>6</v>
      </c>
      <c r="D37" s="107">
        <v>6</v>
      </c>
      <c r="E37" s="107">
        <v>6</v>
      </c>
      <c r="F37" s="107">
        <v>6</v>
      </c>
      <c r="G37" s="107">
        <v>6</v>
      </c>
      <c r="H37" s="118">
        <v>8</v>
      </c>
      <c r="I37" s="107">
        <v>8</v>
      </c>
      <c r="J37" s="107">
        <v>8</v>
      </c>
      <c r="K37" s="107">
        <v>8</v>
      </c>
      <c r="L37" s="107">
        <v>8</v>
      </c>
      <c r="M37" s="108">
        <v>8</v>
      </c>
      <c r="N37" s="107">
        <v>8</v>
      </c>
      <c r="O37" s="107">
        <v>8</v>
      </c>
      <c r="P37" s="120">
        <v>8.5</v>
      </c>
      <c r="Q37" s="110">
        <v>8.5</v>
      </c>
      <c r="R37" s="110">
        <v>8.5</v>
      </c>
      <c r="S37" s="110">
        <v>8.5</v>
      </c>
      <c r="T37" s="132">
        <v>8.8</v>
      </c>
      <c r="U37" s="127">
        <v>8.8</v>
      </c>
      <c r="V37" s="110">
        <v>8.8</v>
      </c>
      <c r="W37" s="111">
        <v>8.8</v>
      </c>
      <c r="X37" s="111">
        <v>8.8</v>
      </c>
      <c r="Y37" s="111">
        <v>8.8</v>
      </c>
      <c r="Z37" s="112">
        <v>8.8</v>
      </c>
      <c r="AA37" s="113">
        <v>8.8</v>
      </c>
      <c r="AB37" s="114">
        <v>8.8</v>
      </c>
      <c r="AC37" s="183">
        <v>8.8</v>
      </c>
      <c r="AD37" s="114">
        <v>8.8</v>
      </c>
      <c r="AE37" s="114">
        <v>8.8</v>
      </c>
      <c r="AF37" s="114">
        <v>8.8</v>
      </c>
      <c r="AG37" s="114">
        <v>8.8</v>
      </c>
      <c r="AH37" s="265">
        <v>8.8</v>
      </c>
      <c r="AI37" s="279">
        <v>8.8</v>
      </c>
      <c r="AJ37" s="5">
        <f t="shared" si="0"/>
        <v>0</v>
      </c>
      <c r="AK37" s="5">
        <f t="shared" si="1"/>
        <v>0</v>
      </c>
      <c r="AL37" s="5">
        <f t="shared" si="2"/>
        <v>0</v>
      </c>
      <c r="AM37" s="5">
        <f t="shared" si="3"/>
        <v>1</v>
      </c>
      <c r="AN37" s="5">
        <f t="shared" si="4"/>
        <v>0</v>
      </c>
      <c r="AO37" s="5">
        <f t="shared" si="5"/>
        <v>0</v>
      </c>
    </row>
    <row r="38" spans="1:41" ht="12.75">
      <c r="A38" s="16">
        <v>52011</v>
      </c>
      <c r="B38" s="13" t="s">
        <v>239</v>
      </c>
      <c r="C38" s="107">
        <v>8</v>
      </c>
      <c r="D38" s="107">
        <v>8</v>
      </c>
      <c r="E38" s="107">
        <v>8</v>
      </c>
      <c r="F38" s="107">
        <v>8</v>
      </c>
      <c r="G38" s="107">
        <v>8</v>
      </c>
      <c r="H38" s="107">
        <v>8</v>
      </c>
      <c r="I38" s="107">
        <v>8</v>
      </c>
      <c r="J38" s="107">
        <v>8</v>
      </c>
      <c r="K38" s="107">
        <v>8</v>
      </c>
      <c r="L38" s="107">
        <v>8</v>
      </c>
      <c r="M38" s="108">
        <v>8</v>
      </c>
      <c r="N38" s="107">
        <v>8</v>
      </c>
      <c r="O38" s="107">
        <v>8</v>
      </c>
      <c r="P38" s="109">
        <v>8</v>
      </c>
      <c r="Q38" s="110">
        <v>8</v>
      </c>
      <c r="R38" s="110">
        <v>8</v>
      </c>
      <c r="S38" s="110">
        <v>8</v>
      </c>
      <c r="T38" s="133">
        <v>8</v>
      </c>
      <c r="U38" s="127">
        <v>8</v>
      </c>
      <c r="V38" s="110">
        <v>8</v>
      </c>
      <c r="W38" s="111">
        <v>8</v>
      </c>
      <c r="X38" s="134">
        <v>8.5</v>
      </c>
      <c r="Y38" s="111">
        <v>8.5</v>
      </c>
      <c r="Z38" s="113">
        <v>8.5</v>
      </c>
      <c r="AA38" s="113">
        <v>8.5</v>
      </c>
      <c r="AB38" s="114">
        <v>8.5</v>
      </c>
      <c r="AC38" s="183">
        <v>8.5</v>
      </c>
      <c r="AD38" s="114">
        <v>8.5</v>
      </c>
      <c r="AE38" s="114">
        <v>8.5</v>
      </c>
      <c r="AF38" s="114">
        <v>8.5</v>
      </c>
      <c r="AG38" s="114">
        <v>8.5</v>
      </c>
      <c r="AH38" s="265">
        <v>8.5</v>
      </c>
      <c r="AI38" s="279">
        <v>8.5</v>
      </c>
      <c r="AJ38" s="5">
        <f t="shared" si="0"/>
        <v>1</v>
      </c>
      <c r="AK38" s="5">
        <f t="shared" si="1"/>
        <v>1</v>
      </c>
      <c r="AL38" s="5">
        <f t="shared" si="2"/>
        <v>0</v>
      </c>
      <c r="AM38" s="5">
        <f t="shared" si="3"/>
        <v>0</v>
      </c>
      <c r="AN38" s="5">
        <f t="shared" si="4"/>
        <v>0</v>
      </c>
      <c r="AO38" s="5">
        <f t="shared" si="5"/>
        <v>0</v>
      </c>
    </row>
    <row r="39" spans="1:41" ht="12.75">
      <c r="A39" s="14">
        <v>52012</v>
      </c>
      <c r="B39" s="15" t="s">
        <v>34</v>
      </c>
      <c r="C39" s="107">
        <v>8</v>
      </c>
      <c r="D39" s="107">
        <v>8</v>
      </c>
      <c r="E39" s="107">
        <v>8</v>
      </c>
      <c r="F39" s="107">
        <v>8</v>
      </c>
      <c r="G39" s="107">
        <v>8</v>
      </c>
      <c r="H39" s="107">
        <v>8</v>
      </c>
      <c r="I39" s="107">
        <v>8</v>
      </c>
      <c r="J39" s="107">
        <v>8</v>
      </c>
      <c r="K39" s="107">
        <v>8</v>
      </c>
      <c r="L39" s="107">
        <v>8</v>
      </c>
      <c r="M39" s="108">
        <v>8</v>
      </c>
      <c r="N39" s="107">
        <v>8</v>
      </c>
      <c r="O39" s="107">
        <v>8</v>
      </c>
      <c r="P39" s="109">
        <v>8</v>
      </c>
      <c r="Q39" s="110">
        <v>8</v>
      </c>
      <c r="R39" s="110">
        <v>8</v>
      </c>
      <c r="S39" s="110">
        <v>8</v>
      </c>
      <c r="T39" s="133">
        <v>8</v>
      </c>
      <c r="U39" s="127">
        <v>8</v>
      </c>
      <c r="V39" s="110">
        <v>8</v>
      </c>
      <c r="W39" s="111">
        <v>8</v>
      </c>
      <c r="X39" s="111">
        <v>8</v>
      </c>
      <c r="Y39" s="111">
        <v>8</v>
      </c>
      <c r="Z39" s="112">
        <v>8</v>
      </c>
      <c r="AA39" s="113">
        <v>8</v>
      </c>
      <c r="AB39" s="114">
        <v>8</v>
      </c>
      <c r="AC39" s="183">
        <v>8</v>
      </c>
      <c r="AD39" s="114">
        <v>8</v>
      </c>
      <c r="AE39" s="114">
        <v>8</v>
      </c>
      <c r="AF39" s="114">
        <v>8</v>
      </c>
      <c r="AG39" s="114">
        <v>8</v>
      </c>
      <c r="AH39" s="265">
        <v>8</v>
      </c>
      <c r="AI39" s="279">
        <v>8</v>
      </c>
      <c r="AJ39" s="5">
        <f t="shared" si="0"/>
        <v>1</v>
      </c>
      <c r="AK39" s="5">
        <f t="shared" si="1"/>
        <v>1</v>
      </c>
      <c r="AL39" s="5">
        <f t="shared" si="2"/>
        <v>0</v>
      </c>
      <c r="AM39" s="5">
        <f t="shared" si="3"/>
        <v>0</v>
      </c>
      <c r="AN39" s="5">
        <f t="shared" si="4"/>
        <v>0</v>
      </c>
      <c r="AO39" s="5">
        <f t="shared" si="5"/>
        <v>0</v>
      </c>
    </row>
    <row r="40" spans="1:41" ht="12.75">
      <c r="A40" s="14">
        <v>52015</v>
      </c>
      <c r="B40" s="15" t="s">
        <v>35</v>
      </c>
      <c r="C40" s="107">
        <v>8</v>
      </c>
      <c r="D40" s="107">
        <v>8</v>
      </c>
      <c r="E40" s="107">
        <v>8</v>
      </c>
      <c r="F40" s="107">
        <v>8</v>
      </c>
      <c r="G40" s="107">
        <v>8</v>
      </c>
      <c r="H40" s="107">
        <v>8</v>
      </c>
      <c r="I40" s="107">
        <v>8</v>
      </c>
      <c r="J40" s="107">
        <v>8</v>
      </c>
      <c r="K40" s="107">
        <v>8</v>
      </c>
      <c r="L40" s="107">
        <v>8</v>
      </c>
      <c r="M40" s="108">
        <v>8</v>
      </c>
      <c r="N40" s="107">
        <v>8</v>
      </c>
      <c r="O40" s="107">
        <v>8</v>
      </c>
      <c r="P40" s="109">
        <v>8</v>
      </c>
      <c r="Q40" s="110">
        <v>8</v>
      </c>
      <c r="R40" s="110">
        <v>8</v>
      </c>
      <c r="S40" s="110">
        <v>8</v>
      </c>
      <c r="T40" s="132">
        <v>8.8</v>
      </c>
      <c r="U40" s="127">
        <v>8.8</v>
      </c>
      <c r="V40" s="110">
        <v>8.8</v>
      </c>
      <c r="W40" s="111">
        <v>8.8</v>
      </c>
      <c r="X40" s="111">
        <v>8.8</v>
      </c>
      <c r="Y40" s="111">
        <v>8.8</v>
      </c>
      <c r="Z40" s="112">
        <v>8.8</v>
      </c>
      <c r="AA40" s="113">
        <v>8.8</v>
      </c>
      <c r="AB40" s="114">
        <v>8.8</v>
      </c>
      <c r="AC40" s="183">
        <v>8.8</v>
      </c>
      <c r="AD40" s="114">
        <v>8.8</v>
      </c>
      <c r="AE40" s="114">
        <v>8.8</v>
      </c>
      <c r="AF40" s="114">
        <v>8.8</v>
      </c>
      <c r="AG40" s="114">
        <v>8.8</v>
      </c>
      <c r="AH40" s="265">
        <v>8.8</v>
      </c>
      <c r="AI40" s="279">
        <v>8.8</v>
      </c>
      <c r="AJ40" s="5">
        <f t="shared" si="0"/>
        <v>1</v>
      </c>
      <c r="AK40" s="5">
        <f t="shared" si="1"/>
        <v>1</v>
      </c>
      <c r="AL40" s="5">
        <f t="shared" si="2"/>
        <v>0</v>
      </c>
      <c r="AM40" s="5">
        <f t="shared" si="3"/>
        <v>0</v>
      </c>
      <c r="AN40" s="5">
        <f t="shared" si="4"/>
        <v>0</v>
      </c>
      <c r="AO40" s="5">
        <f t="shared" si="5"/>
        <v>0</v>
      </c>
    </row>
    <row r="41" spans="1:41" ht="12.75">
      <c r="A41" s="14">
        <v>52018</v>
      </c>
      <c r="B41" s="15" t="s">
        <v>36</v>
      </c>
      <c r="C41" s="107">
        <v>6</v>
      </c>
      <c r="D41" s="107">
        <v>6</v>
      </c>
      <c r="E41" s="107">
        <v>6</v>
      </c>
      <c r="F41" s="107">
        <v>6</v>
      </c>
      <c r="G41" s="107">
        <v>6</v>
      </c>
      <c r="H41" s="107">
        <v>6</v>
      </c>
      <c r="I41" s="118">
        <v>7</v>
      </c>
      <c r="J41" s="107">
        <v>7</v>
      </c>
      <c r="K41" s="118">
        <v>8</v>
      </c>
      <c r="L41" s="107">
        <v>8</v>
      </c>
      <c r="M41" s="108">
        <v>8</v>
      </c>
      <c r="N41" s="107">
        <v>8</v>
      </c>
      <c r="O41" s="107">
        <v>8</v>
      </c>
      <c r="P41" s="109">
        <v>8</v>
      </c>
      <c r="Q41" s="110">
        <v>8</v>
      </c>
      <c r="R41" s="110">
        <v>8</v>
      </c>
      <c r="S41" s="110">
        <v>8</v>
      </c>
      <c r="T41" s="132">
        <v>8.8</v>
      </c>
      <c r="U41" s="127">
        <v>8.8</v>
      </c>
      <c r="V41" s="110">
        <v>8.8</v>
      </c>
      <c r="W41" s="111">
        <v>8.8</v>
      </c>
      <c r="X41" s="111">
        <v>8.8</v>
      </c>
      <c r="Y41" s="111">
        <v>8.8</v>
      </c>
      <c r="Z41" s="112">
        <v>8.8</v>
      </c>
      <c r="AA41" s="113">
        <v>8.8</v>
      </c>
      <c r="AB41" s="114">
        <v>8.8</v>
      </c>
      <c r="AC41" s="183">
        <v>8.8</v>
      </c>
      <c r="AD41" s="114">
        <v>8.8</v>
      </c>
      <c r="AE41" s="114">
        <v>8.8</v>
      </c>
      <c r="AF41" s="114">
        <v>8.8</v>
      </c>
      <c r="AG41" s="114">
        <v>8.8</v>
      </c>
      <c r="AH41" s="265">
        <v>8.8</v>
      </c>
      <c r="AI41" s="279">
        <v>8.8</v>
      </c>
      <c r="AJ41" s="5">
        <f t="shared" si="0"/>
        <v>0</v>
      </c>
      <c r="AK41" s="5">
        <f t="shared" si="1"/>
        <v>0</v>
      </c>
      <c r="AL41" s="5">
        <f t="shared" si="2"/>
        <v>0</v>
      </c>
      <c r="AM41" s="5">
        <f t="shared" si="3"/>
        <v>1</v>
      </c>
      <c r="AN41" s="5">
        <f t="shared" si="4"/>
        <v>0</v>
      </c>
      <c r="AO41" s="5">
        <f t="shared" si="5"/>
        <v>0</v>
      </c>
    </row>
    <row r="42" spans="1:41" ht="12.75">
      <c r="A42" s="14">
        <v>52021</v>
      </c>
      <c r="B42" s="15" t="s">
        <v>37</v>
      </c>
      <c r="C42" s="118">
        <v>8</v>
      </c>
      <c r="D42" s="107">
        <v>8</v>
      </c>
      <c r="E42" s="119">
        <v>7.5</v>
      </c>
      <c r="F42" s="107">
        <v>7.5</v>
      </c>
      <c r="G42" s="107">
        <v>7.5</v>
      </c>
      <c r="H42" s="118">
        <v>8</v>
      </c>
      <c r="I42" s="107">
        <v>8</v>
      </c>
      <c r="J42" s="107">
        <v>8</v>
      </c>
      <c r="K42" s="107">
        <v>8</v>
      </c>
      <c r="L42" s="107">
        <v>8</v>
      </c>
      <c r="M42" s="108">
        <v>8</v>
      </c>
      <c r="N42" s="107">
        <v>8</v>
      </c>
      <c r="O42" s="107">
        <v>8</v>
      </c>
      <c r="P42" s="109">
        <v>8</v>
      </c>
      <c r="Q42" s="110">
        <v>8</v>
      </c>
      <c r="R42" s="110">
        <v>8</v>
      </c>
      <c r="S42" s="110">
        <v>8</v>
      </c>
      <c r="T42" s="133">
        <v>8</v>
      </c>
      <c r="U42" s="127">
        <v>8</v>
      </c>
      <c r="V42" s="110">
        <v>8</v>
      </c>
      <c r="W42" s="111">
        <v>8</v>
      </c>
      <c r="X42" s="111">
        <v>8</v>
      </c>
      <c r="Y42" s="111">
        <v>8</v>
      </c>
      <c r="Z42" s="112">
        <v>8</v>
      </c>
      <c r="AA42" s="113">
        <v>8</v>
      </c>
      <c r="AB42" s="114">
        <v>8</v>
      </c>
      <c r="AC42" s="183">
        <v>8</v>
      </c>
      <c r="AD42" s="114">
        <v>8</v>
      </c>
      <c r="AE42" s="114">
        <v>8</v>
      </c>
      <c r="AF42" s="114">
        <v>8</v>
      </c>
      <c r="AG42" s="114">
        <v>8</v>
      </c>
      <c r="AH42" s="265">
        <v>8</v>
      </c>
      <c r="AI42" s="279">
        <v>8</v>
      </c>
      <c r="AJ42" s="5">
        <f t="shared" si="0"/>
        <v>1</v>
      </c>
      <c r="AK42" s="5">
        <f t="shared" si="1"/>
        <v>1</v>
      </c>
      <c r="AL42" s="5">
        <f t="shared" si="2"/>
        <v>0</v>
      </c>
      <c r="AM42" s="5">
        <f t="shared" si="3"/>
        <v>0</v>
      </c>
      <c r="AN42" s="5">
        <f t="shared" si="4"/>
        <v>0</v>
      </c>
      <c r="AO42" s="5">
        <f t="shared" si="5"/>
        <v>0</v>
      </c>
    </row>
    <row r="43" spans="1:41" ht="12.75">
      <c r="A43" s="14">
        <v>52022</v>
      </c>
      <c r="B43" s="15" t="s">
        <v>333</v>
      </c>
      <c r="C43" s="107">
        <v>7</v>
      </c>
      <c r="D43" s="107">
        <v>7</v>
      </c>
      <c r="E43" s="107">
        <v>7</v>
      </c>
      <c r="F43" s="107">
        <v>7</v>
      </c>
      <c r="G43" s="107">
        <v>7</v>
      </c>
      <c r="H43" s="107">
        <v>7</v>
      </c>
      <c r="I43" s="107">
        <v>7</v>
      </c>
      <c r="J43" s="118">
        <v>8</v>
      </c>
      <c r="K43" s="107">
        <v>8</v>
      </c>
      <c r="L43" s="107">
        <v>8</v>
      </c>
      <c r="M43" s="108">
        <v>8</v>
      </c>
      <c r="N43" s="107">
        <v>8</v>
      </c>
      <c r="O43" s="107">
        <v>8</v>
      </c>
      <c r="P43" s="109">
        <v>8</v>
      </c>
      <c r="Q43" s="117">
        <v>8.5</v>
      </c>
      <c r="R43" s="110">
        <v>8.5</v>
      </c>
      <c r="S43" s="110">
        <v>8.5</v>
      </c>
      <c r="T43" s="133">
        <v>8.5</v>
      </c>
      <c r="U43" s="127">
        <v>8.5</v>
      </c>
      <c r="V43" s="110">
        <v>8.5</v>
      </c>
      <c r="W43" s="111">
        <v>8.5</v>
      </c>
      <c r="X43" s="111">
        <v>8.5</v>
      </c>
      <c r="Y43" s="111">
        <v>8.5</v>
      </c>
      <c r="Z43" s="112">
        <v>8.5</v>
      </c>
      <c r="AA43" s="122">
        <v>8.8</v>
      </c>
      <c r="AB43" s="114">
        <v>8.8</v>
      </c>
      <c r="AC43" s="183">
        <v>8.8</v>
      </c>
      <c r="AD43" s="114">
        <v>8.8</v>
      </c>
      <c r="AE43" s="114">
        <v>8.8</v>
      </c>
      <c r="AF43" s="114">
        <v>8.8</v>
      </c>
      <c r="AG43" s="114">
        <v>8.8</v>
      </c>
      <c r="AH43" s="265">
        <v>8.8</v>
      </c>
      <c r="AI43" s="279">
        <v>8.8</v>
      </c>
      <c r="AJ43" s="5">
        <f t="shared" si="0"/>
        <v>0</v>
      </c>
      <c r="AK43" s="5">
        <f t="shared" si="1"/>
        <v>0</v>
      </c>
      <c r="AL43" s="5">
        <f t="shared" si="2"/>
        <v>0</v>
      </c>
      <c r="AM43" s="5">
        <f t="shared" si="3"/>
        <v>1</v>
      </c>
      <c r="AN43" s="5">
        <f t="shared" si="4"/>
        <v>0</v>
      </c>
      <c r="AO43" s="5">
        <f t="shared" si="5"/>
        <v>0</v>
      </c>
    </row>
    <row r="44" spans="1:41" ht="12.75">
      <c r="A44" s="14">
        <v>52025</v>
      </c>
      <c r="B44" s="15" t="s">
        <v>39</v>
      </c>
      <c r="C44" s="107">
        <v>7</v>
      </c>
      <c r="D44" s="107">
        <v>7</v>
      </c>
      <c r="E44" s="107">
        <v>7</v>
      </c>
      <c r="F44" s="107">
        <v>7</v>
      </c>
      <c r="G44" s="107">
        <v>7</v>
      </c>
      <c r="H44" s="107">
        <v>7</v>
      </c>
      <c r="I44" s="107">
        <v>7</v>
      </c>
      <c r="J44" s="107">
        <v>7</v>
      </c>
      <c r="K44" s="107">
        <v>7</v>
      </c>
      <c r="L44" s="107">
        <v>7</v>
      </c>
      <c r="M44" s="108">
        <v>7</v>
      </c>
      <c r="N44" s="107">
        <v>7</v>
      </c>
      <c r="O44" s="107">
        <v>7</v>
      </c>
      <c r="P44" s="109">
        <v>7</v>
      </c>
      <c r="Q44" s="110">
        <v>7</v>
      </c>
      <c r="R44" s="110">
        <v>7</v>
      </c>
      <c r="S44" s="110">
        <v>7</v>
      </c>
      <c r="T44" s="132">
        <v>8</v>
      </c>
      <c r="U44" s="127">
        <v>8</v>
      </c>
      <c r="V44" s="110">
        <v>8</v>
      </c>
      <c r="W44" s="111">
        <v>8</v>
      </c>
      <c r="X44" s="125">
        <v>7.5</v>
      </c>
      <c r="Y44" s="111">
        <v>7.5</v>
      </c>
      <c r="Z44" s="113">
        <v>7.5</v>
      </c>
      <c r="AA44" s="113">
        <v>7.5</v>
      </c>
      <c r="AB44" s="131">
        <v>8</v>
      </c>
      <c r="AC44" s="183">
        <v>8</v>
      </c>
      <c r="AD44" s="114">
        <v>8</v>
      </c>
      <c r="AE44" s="114">
        <v>8</v>
      </c>
      <c r="AF44" s="114">
        <v>8</v>
      </c>
      <c r="AG44" s="114">
        <v>8</v>
      </c>
      <c r="AH44" s="265">
        <v>8</v>
      </c>
      <c r="AI44" s="279">
        <v>8</v>
      </c>
      <c r="AJ44" s="5">
        <f t="shared" si="0"/>
        <v>0</v>
      </c>
      <c r="AK44" s="5">
        <f t="shared" si="1"/>
        <v>0</v>
      </c>
      <c r="AL44" s="5">
        <f t="shared" si="2"/>
        <v>0</v>
      </c>
      <c r="AM44" s="5">
        <f t="shared" si="3"/>
        <v>1</v>
      </c>
      <c r="AN44" s="5">
        <f t="shared" si="4"/>
        <v>0</v>
      </c>
      <c r="AO44" s="5">
        <f t="shared" si="5"/>
        <v>0</v>
      </c>
    </row>
    <row r="45" spans="1:41" ht="12.75">
      <c r="A45" s="14">
        <v>52043</v>
      </c>
      <c r="B45" s="15" t="s">
        <v>41</v>
      </c>
      <c r="C45" s="107">
        <v>7</v>
      </c>
      <c r="D45" s="107">
        <v>7</v>
      </c>
      <c r="E45" s="107">
        <v>7</v>
      </c>
      <c r="F45" s="107">
        <v>7</v>
      </c>
      <c r="G45" s="107">
        <v>7</v>
      </c>
      <c r="H45" s="107">
        <v>7</v>
      </c>
      <c r="I45" s="107">
        <v>7</v>
      </c>
      <c r="J45" s="107">
        <v>7</v>
      </c>
      <c r="K45" s="119">
        <v>6.5</v>
      </c>
      <c r="L45" s="118">
        <v>7</v>
      </c>
      <c r="M45" s="108">
        <v>7</v>
      </c>
      <c r="N45" s="107">
        <v>7</v>
      </c>
      <c r="O45" s="107">
        <v>7</v>
      </c>
      <c r="P45" s="109">
        <v>7</v>
      </c>
      <c r="Q45" s="110">
        <v>7</v>
      </c>
      <c r="R45" s="110">
        <v>7</v>
      </c>
      <c r="S45" s="110">
        <v>7</v>
      </c>
      <c r="T45" s="132">
        <v>8</v>
      </c>
      <c r="U45" s="127">
        <v>8</v>
      </c>
      <c r="V45" s="110">
        <v>8</v>
      </c>
      <c r="W45" s="111">
        <v>8</v>
      </c>
      <c r="X45" s="111">
        <v>8</v>
      </c>
      <c r="Y45" s="111">
        <v>8</v>
      </c>
      <c r="Z45" s="112">
        <v>8</v>
      </c>
      <c r="AA45" s="113">
        <v>8</v>
      </c>
      <c r="AB45" s="114">
        <v>8</v>
      </c>
      <c r="AC45" s="183">
        <v>8</v>
      </c>
      <c r="AD45" s="114">
        <v>8</v>
      </c>
      <c r="AE45" s="114">
        <v>8</v>
      </c>
      <c r="AF45" s="114">
        <v>8</v>
      </c>
      <c r="AG45" s="114">
        <v>8</v>
      </c>
      <c r="AH45" s="265">
        <v>8</v>
      </c>
      <c r="AI45" s="279">
        <v>8</v>
      </c>
      <c r="AJ45" s="5">
        <f t="shared" si="0"/>
        <v>0</v>
      </c>
      <c r="AK45" s="5">
        <f t="shared" si="1"/>
        <v>0</v>
      </c>
      <c r="AL45" s="5">
        <f t="shared" si="2"/>
        <v>0</v>
      </c>
      <c r="AM45" s="5">
        <f t="shared" si="3"/>
        <v>1</v>
      </c>
      <c r="AN45" s="5">
        <f t="shared" si="4"/>
        <v>0</v>
      </c>
      <c r="AO45" s="5">
        <f t="shared" si="5"/>
        <v>0</v>
      </c>
    </row>
    <row r="46" spans="1:41" ht="12.75">
      <c r="A46" s="14">
        <v>52048</v>
      </c>
      <c r="B46" s="15" t="s">
        <v>302</v>
      </c>
      <c r="C46" s="107">
        <v>7</v>
      </c>
      <c r="D46" s="107">
        <v>7</v>
      </c>
      <c r="E46" s="107">
        <v>7</v>
      </c>
      <c r="F46" s="107">
        <v>7</v>
      </c>
      <c r="G46" s="107">
        <v>7</v>
      </c>
      <c r="H46" s="118">
        <v>8</v>
      </c>
      <c r="I46" s="107">
        <v>8</v>
      </c>
      <c r="J46" s="107">
        <v>8</v>
      </c>
      <c r="K46" s="107">
        <v>8</v>
      </c>
      <c r="L46" s="107">
        <v>8</v>
      </c>
      <c r="M46" s="108">
        <v>8</v>
      </c>
      <c r="N46" s="107">
        <v>8</v>
      </c>
      <c r="O46" s="107">
        <v>8</v>
      </c>
      <c r="P46" s="109">
        <v>8</v>
      </c>
      <c r="Q46" s="110">
        <v>8</v>
      </c>
      <c r="R46" s="110">
        <v>8</v>
      </c>
      <c r="S46" s="110">
        <v>8</v>
      </c>
      <c r="T46" s="133">
        <v>8</v>
      </c>
      <c r="U46" s="127">
        <v>8</v>
      </c>
      <c r="V46" s="110">
        <v>8</v>
      </c>
      <c r="W46" s="111">
        <v>8</v>
      </c>
      <c r="X46" s="111">
        <v>8</v>
      </c>
      <c r="Y46" s="111">
        <v>8</v>
      </c>
      <c r="Z46" s="112">
        <v>8</v>
      </c>
      <c r="AA46" s="113">
        <v>8</v>
      </c>
      <c r="AB46" s="114">
        <v>8</v>
      </c>
      <c r="AC46" s="183">
        <v>8</v>
      </c>
      <c r="AD46" s="114">
        <v>8</v>
      </c>
      <c r="AE46" s="114">
        <v>8</v>
      </c>
      <c r="AF46" s="114">
        <v>8</v>
      </c>
      <c r="AG46" s="114">
        <v>8</v>
      </c>
      <c r="AH46" s="265">
        <v>8</v>
      </c>
      <c r="AI46" s="279">
        <v>8</v>
      </c>
      <c r="AJ46" s="5">
        <f t="shared" si="0"/>
        <v>0</v>
      </c>
      <c r="AK46" s="5">
        <f t="shared" si="1"/>
        <v>0</v>
      </c>
      <c r="AL46" s="5">
        <f t="shared" si="2"/>
        <v>0</v>
      </c>
      <c r="AM46" s="5">
        <f t="shared" si="3"/>
        <v>1</v>
      </c>
      <c r="AN46" s="5">
        <f t="shared" si="4"/>
        <v>0</v>
      </c>
      <c r="AO46" s="5">
        <f t="shared" si="5"/>
        <v>0</v>
      </c>
    </row>
    <row r="47" spans="1:41" ht="12.75">
      <c r="A47" s="14">
        <v>52055</v>
      </c>
      <c r="B47" s="15" t="s">
        <v>43</v>
      </c>
      <c r="C47" s="107">
        <v>8</v>
      </c>
      <c r="D47" s="119">
        <v>7.5</v>
      </c>
      <c r="E47" s="107">
        <v>7.5</v>
      </c>
      <c r="F47" s="107">
        <v>7.5</v>
      </c>
      <c r="G47" s="107">
        <v>7.5</v>
      </c>
      <c r="H47" s="107">
        <v>7.5</v>
      </c>
      <c r="I47" s="107">
        <v>7.5</v>
      </c>
      <c r="J47" s="107">
        <v>7.5</v>
      </c>
      <c r="K47" s="107">
        <v>7.5</v>
      </c>
      <c r="L47" s="107">
        <v>7.5</v>
      </c>
      <c r="M47" s="108">
        <v>7.5</v>
      </c>
      <c r="N47" s="107">
        <v>7.5</v>
      </c>
      <c r="O47" s="107">
        <v>7.5</v>
      </c>
      <c r="P47" s="109">
        <v>7.5</v>
      </c>
      <c r="Q47" s="109">
        <v>7.5</v>
      </c>
      <c r="R47" s="110">
        <v>7.5</v>
      </c>
      <c r="S47" s="110">
        <v>7.5</v>
      </c>
      <c r="T47" s="133">
        <v>7.5</v>
      </c>
      <c r="U47" s="132">
        <v>8</v>
      </c>
      <c r="V47" s="110">
        <v>8</v>
      </c>
      <c r="W47" s="111">
        <v>8</v>
      </c>
      <c r="X47" s="111">
        <v>8</v>
      </c>
      <c r="Y47" s="111">
        <v>8</v>
      </c>
      <c r="Z47" s="113">
        <v>8</v>
      </c>
      <c r="AA47" s="113">
        <v>8</v>
      </c>
      <c r="AB47" s="114">
        <v>8</v>
      </c>
      <c r="AC47" s="183">
        <v>8</v>
      </c>
      <c r="AD47" s="114">
        <v>8</v>
      </c>
      <c r="AE47" s="114">
        <v>8</v>
      </c>
      <c r="AF47" s="114">
        <v>8</v>
      </c>
      <c r="AG47" s="114">
        <v>8</v>
      </c>
      <c r="AH47" s="265">
        <v>8</v>
      </c>
      <c r="AI47" s="279">
        <v>8</v>
      </c>
      <c r="AJ47" s="5">
        <f t="shared" si="0"/>
        <v>1</v>
      </c>
      <c r="AK47" s="5">
        <f t="shared" si="1"/>
        <v>1</v>
      </c>
      <c r="AL47" s="5">
        <f t="shared" si="2"/>
        <v>0</v>
      </c>
      <c r="AM47" s="5">
        <f t="shared" si="3"/>
        <v>0</v>
      </c>
      <c r="AN47" s="5">
        <f t="shared" si="4"/>
        <v>0</v>
      </c>
      <c r="AO47" s="5">
        <f t="shared" si="5"/>
        <v>0</v>
      </c>
    </row>
    <row r="48" spans="1:41" ht="12.75">
      <c r="A48" s="14">
        <v>52063</v>
      </c>
      <c r="B48" s="15" t="s">
        <v>44</v>
      </c>
      <c r="C48" s="107">
        <v>6</v>
      </c>
      <c r="D48" s="107">
        <v>6</v>
      </c>
      <c r="E48" s="107">
        <v>6</v>
      </c>
      <c r="F48" s="107">
        <v>6</v>
      </c>
      <c r="G48" s="107">
        <v>6</v>
      </c>
      <c r="H48" s="107">
        <v>6</v>
      </c>
      <c r="I48" s="107">
        <v>6</v>
      </c>
      <c r="J48" s="107">
        <v>6</v>
      </c>
      <c r="K48" s="107">
        <v>6</v>
      </c>
      <c r="L48" s="107">
        <v>6</v>
      </c>
      <c r="M48" s="108">
        <v>6</v>
      </c>
      <c r="N48" s="107">
        <v>6</v>
      </c>
      <c r="O48" s="107">
        <v>6</v>
      </c>
      <c r="P48" s="109">
        <v>6</v>
      </c>
      <c r="Q48" s="110">
        <v>6</v>
      </c>
      <c r="R48" s="110">
        <v>6</v>
      </c>
      <c r="S48" s="110">
        <v>6</v>
      </c>
      <c r="T48" s="133">
        <v>6</v>
      </c>
      <c r="U48" s="127">
        <v>6</v>
      </c>
      <c r="V48" s="110">
        <v>6</v>
      </c>
      <c r="W48" s="135">
        <v>7.5</v>
      </c>
      <c r="X48" s="111">
        <v>7.5</v>
      </c>
      <c r="Y48" s="111">
        <v>7.5</v>
      </c>
      <c r="Z48" s="113">
        <v>7.5</v>
      </c>
      <c r="AA48" s="113">
        <v>7.5</v>
      </c>
      <c r="AB48" s="131">
        <v>8</v>
      </c>
      <c r="AC48" s="183">
        <v>8</v>
      </c>
      <c r="AD48" s="114">
        <v>8</v>
      </c>
      <c r="AE48" s="114">
        <v>8</v>
      </c>
      <c r="AF48" s="114">
        <v>8</v>
      </c>
      <c r="AG48" s="114">
        <v>8</v>
      </c>
      <c r="AH48" s="265">
        <v>8</v>
      </c>
      <c r="AI48" s="279">
        <v>8</v>
      </c>
      <c r="AJ48" s="5">
        <f t="shared" si="0"/>
        <v>0</v>
      </c>
      <c r="AK48" s="5">
        <f t="shared" si="1"/>
        <v>0</v>
      </c>
      <c r="AL48" s="5">
        <f t="shared" si="2"/>
        <v>0</v>
      </c>
      <c r="AM48" s="5">
        <f t="shared" si="3"/>
        <v>1</v>
      </c>
      <c r="AN48" s="5">
        <f t="shared" si="4"/>
        <v>0</v>
      </c>
      <c r="AO48" s="5">
        <f t="shared" si="5"/>
        <v>0</v>
      </c>
    </row>
    <row r="49" spans="1:41" ht="12.75">
      <c r="A49" s="14">
        <v>52074</v>
      </c>
      <c r="B49" s="15" t="s">
        <v>32</v>
      </c>
      <c r="C49" s="107">
        <v>6</v>
      </c>
      <c r="D49" s="107">
        <v>6</v>
      </c>
      <c r="E49" s="107">
        <v>6</v>
      </c>
      <c r="F49" s="107">
        <v>6</v>
      </c>
      <c r="G49" s="107">
        <v>6</v>
      </c>
      <c r="H49" s="107">
        <v>6</v>
      </c>
      <c r="I49" s="107">
        <v>6</v>
      </c>
      <c r="J49" s="118">
        <v>7</v>
      </c>
      <c r="K49" s="107">
        <v>7</v>
      </c>
      <c r="L49" s="107">
        <v>7</v>
      </c>
      <c r="M49" s="108">
        <v>7</v>
      </c>
      <c r="N49" s="107">
        <v>7</v>
      </c>
      <c r="O49" s="107">
        <v>7</v>
      </c>
      <c r="P49" s="109">
        <v>7</v>
      </c>
      <c r="Q49" s="110">
        <v>7</v>
      </c>
      <c r="R49" s="110">
        <v>7</v>
      </c>
      <c r="S49" s="110">
        <v>7</v>
      </c>
      <c r="T49" s="132">
        <v>8</v>
      </c>
      <c r="U49" s="127">
        <v>8</v>
      </c>
      <c r="V49" s="124">
        <v>7.5</v>
      </c>
      <c r="W49" s="111">
        <v>7.5</v>
      </c>
      <c r="X49" s="111">
        <v>7.5</v>
      </c>
      <c r="Y49" s="111">
        <v>7.5</v>
      </c>
      <c r="Z49" s="112">
        <v>7.5</v>
      </c>
      <c r="AA49" s="122">
        <v>8.5</v>
      </c>
      <c r="AB49" s="114">
        <v>8.5</v>
      </c>
      <c r="AC49" s="183">
        <v>8.5</v>
      </c>
      <c r="AD49" s="114">
        <v>8.5</v>
      </c>
      <c r="AE49" s="114">
        <v>8.5</v>
      </c>
      <c r="AF49" s="114">
        <v>8.5</v>
      </c>
      <c r="AG49" s="114">
        <v>8.5</v>
      </c>
      <c r="AH49" s="270">
        <v>8.5</v>
      </c>
      <c r="AI49" s="283">
        <v>8.5</v>
      </c>
      <c r="AJ49" s="5">
        <f t="shared" si="0"/>
        <v>0</v>
      </c>
      <c r="AK49" s="5">
        <f t="shared" si="1"/>
        <v>0</v>
      </c>
      <c r="AL49" s="5">
        <f t="shared" si="2"/>
        <v>0</v>
      </c>
      <c r="AM49" s="5">
        <f t="shared" si="3"/>
        <v>1</v>
      </c>
      <c r="AN49" s="5">
        <f t="shared" si="4"/>
        <v>0</v>
      </c>
      <c r="AO49" s="5">
        <f t="shared" si="5"/>
        <v>0</v>
      </c>
    </row>
    <row r="50" spans="1:41" ht="12.75">
      <c r="A50" s="14">
        <v>52075</v>
      </c>
      <c r="B50" s="15" t="s">
        <v>40</v>
      </c>
      <c r="C50" s="118">
        <v>7</v>
      </c>
      <c r="D50" s="107">
        <v>7</v>
      </c>
      <c r="E50" s="107">
        <v>7</v>
      </c>
      <c r="F50" s="107">
        <v>7</v>
      </c>
      <c r="G50" s="107">
        <v>7</v>
      </c>
      <c r="H50" s="107">
        <v>7</v>
      </c>
      <c r="I50" s="118">
        <v>7.5</v>
      </c>
      <c r="J50" s="107">
        <v>7.5</v>
      </c>
      <c r="K50" s="107">
        <v>7.5</v>
      </c>
      <c r="L50" s="107">
        <v>7.5</v>
      </c>
      <c r="M50" s="108">
        <v>7.5</v>
      </c>
      <c r="N50" s="107">
        <v>7.5</v>
      </c>
      <c r="O50" s="107">
        <v>7.5</v>
      </c>
      <c r="P50" s="120">
        <v>8</v>
      </c>
      <c r="Q50" s="110">
        <v>8</v>
      </c>
      <c r="R50" s="110">
        <v>8</v>
      </c>
      <c r="S50" s="110">
        <v>8</v>
      </c>
      <c r="T50" s="133">
        <v>8</v>
      </c>
      <c r="U50" s="127">
        <v>8</v>
      </c>
      <c r="V50" s="110">
        <v>8</v>
      </c>
      <c r="W50" s="111">
        <v>8</v>
      </c>
      <c r="X50" s="111">
        <v>8</v>
      </c>
      <c r="Y50" s="111">
        <v>8</v>
      </c>
      <c r="Z50" s="112">
        <v>8</v>
      </c>
      <c r="AA50" s="113">
        <v>8</v>
      </c>
      <c r="AB50" s="114">
        <v>8</v>
      </c>
      <c r="AC50" s="183">
        <v>8</v>
      </c>
      <c r="AD50" s="114">
        <v>8</v>
      </c>
      <c r="AE50" s="114">
        <v>8</v>
      </c>
      <c r="AF50" s="114">
        <v>8</v>
      </c>
      <c r="AG50" s="114">
        <v>8</v>
      </c>
      <c r="AH50" s="265">
        <v>8</v>
      </c>
      <c r="AI50" s="279">
        <v>8</v>
      </c>
      <c r="AJ50" s="5">
        <f t="shared" si="0"/>
        <v>0</v>
      </c>
      <c r="AK50" s="5">
        <f t="shared" si="1"/>
        <v>0</v>
      </c>
      <c r="AL50" s="5">
        <f t="shared" si="2"/>
        <v>0</v>
      </c>
      <c r="AM50" s="5">
        <f t="shared" si="3"/>
        <v>1</v>
      </c>
      <c r="AN50" s="5">
        <f t="shared" si="4"/>
        <v>0</v>
      </c>
      <c r="AO50" s="5">
        <f t="shared" si="5"/>
        <v>0</v>
      </c>
    </row>
    <row r="51" spans="1:41" ht="12.75">
      <c r="A51" s="14">
        <v>53014</v>
      </c>
      <c r="B51" s="15" t="s">
        <v>45</v>
      </c>
      <c r="C51" s="107">
        <v>7.7</v>
      </c>
      <c r="D51" s="118">
        <v>8</v>
      </c>
      <c r="E51" s="118">
        <v>8.5</v>
      </c>
      <c r="F51" s="107">
        <v>8.5</v>
      </c>
      <c r="G51" s="107">
        <v>8.5</v>
      </c>
      <c r="H51" s="107">
        <v>8.5</v>
      </c>
      <c r="I51" s="107">
        <v>8.5</v>
      </c>
      <c r="J51" s="107">
        <v>8.5</v>
      </c>
      <c r="K51" s="119">
        <v>8</v>
      </c>
      <c r="L51" s="119">
        <v>7.5</v>
      </c>
      <c r="M51" s="108">
        <v>7.5</v>
      </c>
      <c r="N51" s="107">
        <v>7.5</v>
      </c>
      <c r="O51" s="118">
        <v>8</v>
      </c>
      <c r="P51" s="120">
        <v>8.5</v>
      </c>
      <c r="Q51" s="109">
        <v>8.5</v>
      </c>
      <c r="R51" s="110">
        <v>8.5</v>
      </c>
      <c r="S51" s="110">
        <v>8.5</v>
      </c>
      <c r="T51" s="133">
        <v>8.5</v>
      </c>
      <c r="U51" s="127">
        <v>8.5</v>
      </c>
      <c r="V51" s="110">
        <v>8.5</v>
      </c>
      <c r="W51" s="111">
        <v>8.5</v>
      </c>
      <c r="X51" s="111">
        <v>8.5</v>
      </c>
      <c r="Y51" s="111">
        <v>8.5</v>
      </c>
      <c r="Z51" s="112">
        <v>8.5</v>
      </c>
      <c r="AA51" s="113">
        <v>8.5</v>
      </c>
      <c r="AB51" s="114">
        <v>8.5</v>
      </c>
      <c r="AC51" s="183">
        <v>8.5</v>
      </c>
      <c r="AD51" s="114">
        <v>8.5</v>
      </c>
      <c r="AE51" s="114">
        <v>8.5</v>
      </c>
      <c r="AF51" s="114">
        <v>8.5</v>
      </c>
      <c r="AG51" s="114">
        <v>8.5</v>
      </c>
      <c r="AH51" s="265">
        <v>8.5</v>
      </c>
      <c r="AI51" s="279">
        <v>8.5</v>
      </c>
      <c r="AJ51" s="5">
        <f t="shared" si="0"/>
        <v>0</v>
      </c>
      <c r="AK51" s="5">
        <f t="shared" si="1"/>
        <v>0</v>
      </c>
      <c r="AL51" s="5">
        <f t="shared" si="2"/>
        <v>0</v>
      </c>
      <c r="AM51" s="5">
        <f t="shared" si="3"/>
        <v>1</v>
      </c>
      <c r="AN51" s="5">
        <f t="shared" si="4"/>
        <v>0</v>
      </c>
      <c r="AO51" s="5">
        <f t="shared" si="5"/>
        <v>0</v>
      </c>
    </row>
    <row r="52" spans="1:41" ht="12.75">
      <c r="A52" s="14">
        <v>53020</v>
      </c>
      <c r="B52" s="15" t="s">
        <v>47</v>
      </c>
      <c r="C52" s="118">
        <v>8</v>
      </c>
      <c r="D52" s="107">
        <v>8</v>
      </c>
      <c r="E52" s="107">
        <v>8</v>
      </c>
      <c r="F52" s="107">
        <v>8</v>
      </c>
      <c r="G52" s="107">
        <v>8</v>
      </c>
      <c r="H52" s="107">
        <v>8</v>
      </c>
      <c r="I52" s="107">
        <v>8</v>
      </c>
      <c r="J52" s="107">
        <v>8</v>
      </c>
      <c r="K52" s="107">
        <v>8</v>
      </c>
      <c r="L52" s="107">
        <v>8</v>
      </c>
      <c r="M52" s="108">
        <v>8</v>
      </c>
      <c r="N52" s="107">
        <v>8</v>
      </c>
      <c r="O52" s="107">
        <v>8</v>
      </c>
      <c r="P52" s="120">
        <v>8.5</v>
      </c>
      <c r="Q52" s="109">
        <v>8.5</v>
      </c>
      <c r="R52" s="110">
        <v>8.5</v>
      </c>
      <c r="S52" s="110">
        <v>8.5</v>
      </c>
      <c r="T52" s="132">
        <v>8.8</v>
      </c>
      <c r="U52" s="127">
        <v>8.8</v>
      </c>
      <c r="V52" s="110">
        <v>8.8</v>
      </c>
      <c r="W52" s="115">
        <v>8.6</v>
      </c>
      <c r="X52" s="125">
        <v>8.4</v>
      </c>
      <c r="Y52" s="111">
        <v>8.4</v>
      </c>
      <c r="Z52" s="113">
        <v>8.4</v>
      </c>
      <c r="AA52" s="113">
        <v>8.4</v>
      </c>
      <c r="AB52" s="114">
        <v>8.4</v>
      </c>
      <c r="AC52" s="183">
        <v>8.4</v>
      </c>
      <c r="AD52" s="114">
        <v>8.4</v>
      </c>
      <c r="AE52" s="114">
        <v>8.4</v>
      </c>
      <c r="AF52" s="114">
        <v>8.4</v>
      </c>
      <c r="AG52" s="114">
        <v>8.4</v>
      </c>
      <c r="AH52" s="265">
        <v>8.4</v>
      </c>
      <c r="AI52" s="279">
        <v>8.4</v>
      </c>
      <c r="AJ52" s="5">
        <f t="shared" si="0"/>
        <v>1</v>
      </c>
      <c r="AK52" s="5">
        <f t="shared" si="1"/>
        <v>1</v>
      </c>
      <c r="AL52" s="5">
        <f t="shared" si="2"/>
        <v>0</v>
      </c>
      <c r="AM52" s="5">
        <f t="shared" si="3"/>
        <v>0</v>
      </c>
      <c r="AN52" s="5">
        <f t="shared" si="4"/>
        <v>0</v>
      </c>
      <c r="AO52" s="5">
        <f t="shared" si="5"/>
        <v>0</v>
      </c>
    </row>
    <row r="53" spans="1:41" ht="12.75">
      <c r="A53" s="14">
        <v>53028</v>
      </c>
      <c r="B53" s="15" t="s">
        <v>48</v>
      </c>
      <c r="C53" s="118">
        <v>8</v>
      </c>
      <c r="D53" s="107">
        <v>8</v>
      </c>
      <c r="E53" s="107">
        <v>8</v>
      </c>
      <c r="F53" s="107">
        <v>8</v>
      </c>
      <c r="G53" s="107">
        <v>8</v>
      </c>
      <c r="H53" s="107">
        <v>8</v>
      </c>
      <c r="I53" s="107">
        <v>8</v>
      </c>
      <c r="J53" s="107">
        <v>8</v>
      </c>
      <c r="K53" s="107">
        <v>8</v>
      </c>
      <c r="L53" s="107">
        <v>8</v>
      </c>
      <c r="M53" s="108">
        <v>8</v>
      </c>
      <c r="N53" s="107">
        <v>8</v>
      </c>
      <c r="O53" s="107">
        <v>8</v>
      </c>
      <c r="P53" s="109">
        <v>8</v>
      </c>
      <c r="Q53" s="110">
        <v>8</v>
      </c>
      <c r="R53" s="110">
        <v>8</v>
      </c>
      <c r="S53" s="110">
        <v>8</v>
      </c>
      <c r="T53" s="133">
        <v>8</v>
      </c>
      <c r="U53" s="132">
        <v>8.8</v>
      </c>
      <c r="V53" s="124">
        <v>8.6</v>
      </c>
      <c r="W53" s="111">
        <v>8.6</v>
      </c>
      <c r="X53" s="111">
        <v>8.6</v>
      </c>
      <c r="Y53" s="111">
        <v>8.6</v>
      </c>
      <c r="Z53" s="112">
        <v>8.6</v>
      </c>
      <c r="AA53" s="113">
        <v>8.6</v>
      </c>
      <c r="AB53" s="114">
        <v>8.6</v>
      </c>
      <c r="AC53" s="183">
        <v>8.6</v>
      </c>
      <c r="AD53" s="114">
        <v>8.6</v>
      </c>
      <c r="AE53" s="114">
        <v>8.6</v>
      </c>
      <c r="AF53" s="114">
        <v>8.6</v>
      </c>
      <c r="AG53" s="114">
        <v>8.6</v>
      </c>
      <c r="AH53" s="265">
        <v>8.6</v>
      </c>
      <c r="AI53" s="279">
        <v>8.6</v>
      </c>
      <c r="AJ53" s="5">
        <f t="shared" si="0"/>
        <v>1</v>
      </c>
      <c r="AK53" s="5">
        <f t="shared" si="1"/>
        <v>1</v>
      </c>
      <c r="AL53" s="5">
        <f t="shared" si="2"/>
        <v>0</v>
      </c>
      <c r="AM53" s="5">
        <f t="shared" si="3"/>
        <v>0</v>
      </c>
      <c r="AN53" s="5">
        <f t="shared" si="4"/>
        <v>0</v>
      </c>
      <c r="AO53" s="5">
        <f t="shared" si="5"/>
        <v>0</v>
      </c>
    </row>
    <row r="54" spans="1:41" ht="12.75">
      <c r="A54" s="14">
        <v>53039</v>
      </c>
      <c r="B54" s="15" t="s">
        <v>49</v>
      </c>
      <c r="C54" s="118">
        <v>7.5</v>
      </c>
      <c r="D54" s="107">
        <v>7.5</v>
      </c>
      <c r="E54" s="107">
        <v>7.5</v>
      </c>
      <c r="F54" s="107">
        <v>7.5</v>
      </c>
      <c r="G54" s="107">
        <v>7.5</v>
      </c>
      <c r="H54" s="118">
        <v>8</v>
      </c>
      <c r="I54" s="107">
        <v>8</v>
      </c>
      <c r="J54" s="107">
        <v>8</v>
      </c>
      <c r="K54" s="107">
        <v>8</v>
      </c>
      <c r="L54" s="107">
        <v>8</v>
      </c>
      <c r="M54" s="108">
        <v>8</v>
      </c>
      <c r="N54" s="107">
        <v>8</v>
      </c>
      <c r="O54" s="107">
        <v>8</v>
      </c>
      <c r="P54" s="109">
        <v>8</v>
      </c>
      <c r="Q54" s="120">
        <v>8.5</v>
      </c>
      <c r="R54" s="110">
        <v>8.5</v>
      </c>
      <c r="S54" s="110">
        <v>8.5</v>
      </c>
      <c r="T54" s="133">
        <v>8.5</v>
      </c>
      <c r="U54" s="127">
        <v>8.5</v>
      </c>
      <c r="V54" s="110">
        <v>8.5</v>
      </c>
      <c r="W54" s="111">
        <v>8.5</v>
      </c>
      <c r="X54" s="111">
        <v>8.5</v>
      </c>
      <c r="Y54" s="111">
        <v>8.5</v>
      </c>
      <c r="Z54" s="112">
        <v>8.5</v>
      </c>
      <c r="AA54" s="113">
        <v>8.5</v>
      </c>
      <c r="AB54" s="114">
        <v>8.5</v>
      </c>
      <c r="AC54" s="183">
        <v>8.5</v>
      </c>
      <c r="AD54" s="114">
        <v>8.5</v>
      </c>
      <c r="AE54" s="114">
        <v>8.5</v>
      </c>
      <c r="AF54" s="114">
        <v>8.5</v>
      </c>
      <c r="AG54" s="114">
        <v>8.5</v>
      </c>
      <c r="AH54" s="265">
        <v>8.5</v>
      </c>
      <c r="AI54" s="279">
        <v>8.5</v>
      </c>
      <c r="AJ54" s="5">
        <f t="shared" si="0"/>
        <v>0</v>
      </c>
      <c r="AK54" s="5">
        <f t="shared" si="1"/>
        <v>0</v>
      </c>
      <c r="AL54" s="5">
        <f t="shared" si="2"/>
        <v>0</v>
      </c>
      <c r="AM54" s="5">
        <f t="shared" si="3"/>
        <v>1</v>
      </c>
      <c r="AN54" s="5">
        <f t="shared" si="4"/>
        <v>0</v>
      </c>
      <c r="AO54" s="5">
        <f t="shared" si="5"/>
        <v>0</v>
      </c>
    </row>
    <row r="55" spans="1:41" ht="12.75">
      <c r="A55" s="14">
        <v>53044</v>
      </c>
      <c r="B55" s="15" t="s">
        <v>51</v>
      </c>
      <c r="C55" s="107">
        <v>8</v>
      </c>
      <c r="D55" s="107">
        <v>8</v>
      </c>
      <c r="E55" s="118">
        <v>8.5</v>
      </c>
      <c r="F55" s="107">
        <v>8.5</v>
      </c>
      <c r="G55" s="107">
        <v>8.5</v>
      </c>
      <c r="H55" s="107">
        <v>8.5</v>
      </c>
      <c r="I55" s="107">
        <v>8.5</v>
      </c>
      <c r="J55" s="107">
        <v>8.5</v>
      </c>
      <c r="K55" s="107">
        <v>8.5</v>
      </c>
      <c r="L55" s="107">
        <v>8.5</v>
      </c>
      <c r="M55" s="108">
        <v>8.5</v>
      </c>
      <c r="N55" s="107">
        <v>8.5</v>
      </c>
      <c r="O55" s="107">
        <v>8.5</v>
      </c>
      <c r="P55" s="109">
        <v>8.5</v>
      </c>
      <c r="Q55" s="109">
        <v>8.5</v>
      </c>
      <c r="R55" s="110">
        <v>8.5</v>
      </c>
      <c r="S55" s="110">
        <v>8.5</v>
      </c>
      <c r="T55" s="133">
        <v>8.5</v>
      </c>
      <c r="U55" s="127">
        <v>8.5</v>
      </c>
      <c r="V55" s="110">
        <v>8.5</v>
      </c>
      <c r="W55" s="111">
        <v>8.5</v>
      </c>
      <c r="X55" s="111">
        <v>8.5</v>
      </c>
      <c r="Y55" s="111">
        <v>8.5</v>
      </c>
      <c r="Z55" s="112">
        <v>8.5</v>
      </c>
      <c r="AA55" s="113">
        <v>8.5</v>
      </c>
      <c r="AB55" s="114">
        <v>8.5</v>
      </c>
      <c r="AC55" s="183">
        <v>8.5</v>
      </c>
      <c r="AD55" s="114">
        <v>8.5</v>
      </c>
      <c r="AE55" s="114">
        <v>8.5</v>
      </c>
      <c r="AF55" s="114">
        <v>8.5</v>
      </c>
      <c r="AG55" s="114">
        <v>8.5</v>
      </c>
      <c r="AH55" s="265">
        <v>8.5</v>
      </c>
      <c r="AI55" s="279">
        <v>8.5</v>
      </c>
      <c r="AJ55" s="5">
        <f t="shared" si="0"/>
        <v>1</v>
      </c>
      <c r="AK55" s="5">
        <f t="shared" si="1"/>
        <v>1</v>
      </c>
      <c r="AL55" s="5">
        <f t="shared" si="2"/>
        <v>0</v>
      </c>
      <c r="AM55" s="5">
        <f t="shared" si="3"/>
        <v>0</v>
      </c>
      <c r="AN55" s="5">
        <f t="shared" si="4"/>
        <v>0</v>
      </c>
      <c r="AO55" s="5">
        <f t="shared" si="5"/>
        <v>0</v>
      </c>
    </row>
    <row r="56" spans="1:41" ht="12.75">
      <c r="A56" s="14">
        <v>53046</v>
      </c>
      <c r="B56" s="15" t="s">
        <v>52</v>
      </c>
      <c r="C56" s="107">
        <v>7</v>
      </c>
      <c r="D56" s="107">
        <v>7</v>
      </c>
      <c r="E56" s="107">
        <v>7</v>
      </c>
      <c r="F56" s="118">
        <v>8</v>
      </c>
      <c r="G56" s="107">
        <v>8</v>
      </c>
      <c r="H56" s="107">
        <v>8</v>
      </c>
      <c r="I56" s="107">
        <v>8</v>
      </c>
      <c r="J56" s="107">
        <v>8</v>
      </c>
      <c r="K56" s="107">
        <v>8</v>
      </c>
      <c r="L56" s="107">
        <v>8</v>
      </c>
      <c r="M56" s="108">
        <v>8</v>
      </c>
      <c r="N56" s="107">
        <v>8</v>
      </c>
      <c r="O56" s="107">
        <v>8</v>
      </c>
      <c r="P56" s="109">
        <v>8</v>
      </c>
      <c r="Q56" s="110">
        <v>8</v>
      </c>
      <c r="R56" s="110">
        <v>8</v>
      </c>
      <c r="S56" s="110">
        <v>8</v>
      </c>
      <c r="T56" s="133">
        <v>8</v>
      </c>
      <c r="U56" s="127">
        <v>8</v>
      </c>
      <c r="V56" s="110">
        <v>8</v>
      </c>
      <c r="W56" s="111">
        <v>8</v>
      </c>
      <c r="X56" s="111">
        <v>8</v>
      </c>
      <c r="Y56" s="111">
        <v>8</v>
      </c>
      <c r="Z56" s="112">
        <v>8</v>
      </c>
      <c r="AA56" s="113">
        <v>8</v>
      </c>
      <c r="AB56" s="114">
        <v>8</v>
      </c>
      <c r="AC56" s="183">
        <v>8</v>
      </c>
      <c r="AD56" s="114">
        <v>8</v>
      </c>
      <c r="AE56" s="114">
        <v>8</v>
      </c>
      <c r="AF56" s="114">
        <v>8</v>
      </c>
      <c r="AG56" s="114">
        <v>8</v>
      </c>
      <c r="AH56" s="265">
        <v>8</v>
      </c>
      <c r="AI56" s="279">
        <v>8</v>
      </c>
      <c r="AJ56" s="5">
        <f t="shared" si="0"/>
        <v>0</v>
      </c>
      <c r="AK56" s="5">
        <f t="shared" si="1"/>
        <v>0</v>
      </c>
      <c r="AL56" s="5">
        <f t="shared" si="2"/>
        <v>0</v>
      </c>
      <c r="AM56" s="5">
        <f t="shared" si="3"/>
        <v>1</v>
      </c>
      <c r="AN56" s="5">
        <f t="shared" si="4"/>
        <v>0</v>
      </c>
      <c r="AO56" s="5">
        <f t="shared" si="5"/>
        <v>0</v>
      </c>
    </row>
    <row r="57" spans="1:41" ht="12.75">
      <c r="A57" s="14">
        <v>53053</v>
      </c>
      <c r="B57" s="15" t="s">
        <v>240</v>
      </c>
      <c r="C57" s="107">
        <v>8</v>
      </c>
      <c r="D57" s="107">
        <v>8</v>
      </c>
      <c r="E57" s="107">
        <v>8</v>
      </c>
      <c r="F57" s="107">
        <v>8</v>
      </c>
      <c r="G57" s="107">
        <v>8</v>
      </c>
      <c r="H57" s="107">
        <v>8</v>
      </c>
      <c r="I57" s="107">
        <v>8</v>
      </c>
      <c r="J57" s="107">
        <v>8</v>
      </c>
      <c r="K57" s="107">
        <v>8</v>
      </c>
      <c r="L57" s="107">
        <v>8</v>
      </c>
      <c r="M57" s="108">
        <v>8</v>
      </c>
      <c r="N57" s="107">
        <v>8</v>
      </c>
      <c r="O57" s="107">
        <v>8</v>
      </c>
      <c r="P57" s="109">
        <v>8</v>
      </c>
      <c r="Q57" s="110">
        <v>8</v>
      </c>
      <c r="R57" s="110">
        <v>8</v>
      </c>
      <c r="S57" s="110">
        <v>8</v>
      </c>
      <c r="T57" s="133">
        <v>8</v>
      </c>
      <c r="U57" s="127">
        <v>8</v>
      </c>
      <c r="V57" s="110">
        <v>8</v>
      </c>
      <c r="W57" s="111">
        <v>8</v>
      </c>
      <c r="X57" s="111">
        <v>8</v>
      </c>
      <c r="Y57" s="111">
        <v>8</v>
      </c>
      <c r="Z57" s="112">
        <v>8</v>
      </c>
      <c r="AA57" s="113">
        <v>8</v>
      </c>
      <c r="AB57" s="114">
        <v>8</v>
      </c>
      <c r="AC57" s="183">
        <v>8</v>
      </c>
      <c r="AD57" s="114">
        <v>8</v>
      </c>
      <c r="AE57" s="114">
        <v>8</v>
      </c>
      <c r="AF57" s="114">
        <v>8</v>
      </c>
      <c r="AG57" s="114">
        <v>8</v>
      </c>
      <c r="AH57" s="265">
        <v>8</v>
      </c>
      <c r="AI57" s="279">
        <v>8</v>
      </c>
      <c r="AJ57" s="5">
        <f t="shared" si="0"/>
        <v>1</v>
      </c>
      <c r="AK57" s="5">
        <f t="shared" si="1"/>
        <v>1</v>
      </c>
      <c r="AL57" s="5">
        <f t="shared" si="2"/>
        <v>0</v>
      </c>
      <c r="AM57" s="5">
        <f t="shared" si="3"/>
        <v>0</v>
      </c>
      <c r="AN57" s="5">
        <f t="shared" si="4"/>
        <v>0</v>
      </c>
      <c r="AO57" s="5">
        <f t="shared" si="5"/>
        <v>0</v>
      </c>
    </row>
    <row r="58" spans="1:41" ht="12.75">
      <c r="A58" s="14">
        <v>53065</v>
      </c>
      <c r="B58" s="15" t="s">
        <v>334</v>
      </c>
      <c r="C58" s="107">
        <v>8</v>
      </c>
      <c r="D58" s="107">
        <v>8</v>
      </c>
      <c r="E58" s="107">
        <v>8</v>
      </c>
      <c r="F58" s="107">
        <v>8</v>
      </c>
      <c r="G58" s="107">
        <v>8</v>
      </c>
      <c r="H58" s="107">
        <v>8</v>
      </c>
      <c r="I58" s="118">
        <v>8.5</v>
      </c>
      <c r="J58" s="107">
        <v>8.5</v>
      </c>
      <c r="K58" s="107">
        <v>8.5</v>
      </c>
      <c r="L58" s="107">
        <v>8.5</v>
      </c>
      <c r="M58" s="108">
        <v>8.5</v>
      </c>
      <c r="N58" s="107">
        <v>8.5</v>
      </c>
      <c r="O58" s="107">
        <v>8.5</v>
      </c>
      <c r="P58" s="109">
        <v>8.5</v>
      </c>
      <c r="Q58" s="109">
        <v>8.5</v>
      </c>
      <c r="R58" s="110">
        <v>8.5</v>
      </c>
      <c r="S58" s="110">
        <v>8.5</v>
      </c>
      <c r="T58" s="133">
        <v>8.5</v>
      </c>
      <c r="U58" s="127">
        <v>8.5</v>
      </c>
      <c r="V58" s="110">
        <v>8.5</v>
      </c>
      <c r="W58" s="111">
        <v>8.5</v>
      </c>
      <c r="X58" s="111">
        <v>8.5</v>
      </c>
      <c r="Y58" s="109">
        <v>8.5</v>
      </c>
      <c r="Z58" s="112">
        <v>8.5</v>
      </c>
      <c r="AA58" s="113">
        <v>8.5</v>
      </c>
      <c r="AB58" s="114">
        <v>8.5</v>
      </c>
      <c r="AC58" s="183">
        <v>8.5</v>
      </c>
      <c r="AD58" s="114">
        <v>8.5</v>
      </c>
      <c r="AE58" s="139">
        <v>8.5</v>
      </c>
      <c r="AF58" s="199">
        <v>8.5</v>
      </c>
      <c r="AG58" s="199">
        <v>8.5</v>
      </c>
      <c r="AH58" s="268">
        <v>8.5</v>
      </c>
      <c r="AI58" s="281">
        <v>8.5</v>
      </c>
      <c r="AJ58" s="5">
        <f t="shared" si="0"/>
        <v>1</v>
      </c>
      <c r="AK58" s="5">
        <f t="shared" si="1"/>
        <v>1</v>
      </c>
      <c r="AL58" s="5">
        <f t="shared" si="2"/>
        <v>0</v>
      </c>
      <c r="AM58" s="5">
        <f t="shared" si="3"/>
        <v>0</v>
      </c>
      <c r="AN58" s="5">
        <f t="shared" si="4"/>
        <v>0</v>
      </c>
      <c r="AO58" s="5">
        <f t="shared" si="5"/>
        <v>0</v>
      </c>
    </row>
    <row r="59" spans="1:41" ht="12.75">
      <c r="A59" s="14">
        <v>53068</v>
      </c>
      <c r="B59" s="15" t="s">
        <v>335</v>
      </c>
      <c r="C59" s="107">
        <v>6.5</v>
      </c>
      <c r="D59" s="107">
        <v>6.5</v>
      </c>
      <c r="E59" s="107">
        <v>6.5</v>
      </c>
      <c r="F59" s="107">
        <v>6.5</v>
      </c>
      <c r="G59" s="107">
        <v>6.5</v>
      </c>
      <c r="H59" s="118">
        <v>7.4</v>
      </c>
      <c r="I59" s="107">
        <v>7.4</v>
      </c>
      <c r="J59" s="107">
        <v>7.4</v>
      </c>
      <c r="K59" s="107">
        <v>7.4</v>
      </c>
      <c r="L59" s="107">
        <v>7.4</v>
      </c>
      <c r="M59" s="108">
        <v>7.4</v>
      </c>
      <c r="N59" s="107">
        <v>7.4</v>
      </c>
      <c r="O59" s="118">
        <v>8</v>
      </c>
      <c r="P59" s="109">
        <v>8</v>
      </c>
      <c r="Q59" s="117">
        <v>8.5</v>
      </c>
      <c r="R59" s="110">
        <v>8.5</v>
      </c>
      <c r="S59" s="110">
        <v>8.5</v>
      </c>
      <c r="T59" s="133">
        <v>8.5</v>
      </c>
      <c r="U59" s="127">
        <v>8.5</v>
      </c>
      <c r="V59" s="110">
        <v>8.5</v>
      </c>
      <c r="W59" s="111">
        <v>8.5</v>
      </c>
      <c r="X59" s="111">
        <v>8.5</v>
      </c>
      <c r="Y59" s="111">
        <v>8.5</v>
      </c>
      <c r="Z59" s="112">
        <v>8.5</v>
      </c>
      <c r="AA59" s="113">
        <v>8.5</v>
      </c>
      <c r="AB59" s="114">
        <v>8.5</v>
      </c>
      <c r="AC59" s="183">
        <v>8.5</v>
      </c>
      <c r="AD59" s="114">
        <v>8.5</v>
      </c>
      <c r="AE59" s="114">
        <v>8.5</v>
      </c>
      <c r="AF59" s="114">
        <v>8.5</v>
      </c>
      <c r="AG59" s="114">
        <v>8.5</v>
      </c>
      <c r="AH59" s="271">
        <v>8.8</v>
      </c>
      <c r="AI59" s="279">
        <v>8.8</v>
      </c>
      <c r="AJ59" s="5">
        <f t="shared" si="0"/>
        <v>0</v>
      </c>
      <c r="AK59" s="5">
        <f t="shared" si="1"/>
        <v>0</v>
      </c>
      <c r="AL59" s="5">
        <f t="shared" si="2"/>
        <v>0</v>
      </c>
      <c r="AM59" s="5">
        <f t="shared" si="3"/>
        <v>1</v>
      </c>
      <c r="AN59" s="5">
        <f t="shared" si="4"/>
        <v>0</v>
      </c>
      <c r="AO59" s="5">
        <f t="shared" si="5"/>
        <v>0</v>
      </c>
    </row>
    <row r="60" spans="1:41" ht="12.75">
      <c r="A60" s="14">
        <v>53070</v>
      </c>
      <c r="B60" s="15" t="s">
        <v>56</v>
      </c>
      <c r="C60" s="107">
        <v>6</v>
      </c>
      <c r="D60" s="118">
        <v>6.8</v>
      </c>
      <c r="E60" s="107">
        <v>6.8</v>
      </c>
      <c r="F60" s="107">
        <v>6.8</v>
      </c>
      <c r="G60" s="107">
        <v>6.8</v>
      </c>
      <c r="H60" s="107">
        <v>6.8</v>
      </c>
      <c r="I60" s="107">
        <v>6.8</v>
      </c>
      <c r="J60" s="107">
        <v>6.8</v>
      </c>
      <c r="K60" s="107">
        <v>6.8</v>
      </c>
      <c r="L60" s="107">
        <v>6.8</v>
      </c>
      <c r="M60" s="108">
        <v>6.8</v>
      </c>
      <c r="N60" s="107">
        <v>6.8</v>
      </c>
      <c r="O60" s="118">
        <v>7.5</v>
      </c>
      <c r="P60" s="109">
        <v>7.5</v>
      </c>
      <c r="Q60" s="109">
        <v>7.5</v>
      </c>
      <c r="R60" s="110">
        <v>7.5</v>
      </c>
      <c r="S60" s="110">
        <v>7.5</v>
      </c>
      <c r="T60" s="133">
        <v>7.5</v>
      </c>
      <c r="U60" s="127">
        <v>7.5</v>
      </c>
      <c r="V60" s="110">
        <v>7.5</v>
      </c>
      <c r="W60" s="135">
        <v>7.9</v>
      </c>
      <c r="X60" s="111">
        <v>7.9</v>
      </c>
      <c r="Y60" s="111">
        <v>7.9</v>
      </c>
      <c r="Z60" s="112">
        <v>7.9</v>
      </c>
      <c r="AA60" s="113">
        <v>7.9</v>
      </c>
      <c r="AB60" s="114">
        <v>7.9</v>
      </c>
      <c r="AC60" s="183">
        <v>7.9</v>
      </c>
      <c r="AD60" s="114">
        <v>7.9</v>
      </c>
      <c r="AE60" s="114">
        <v>7.9</v>
      </c>
      <c r="AF60" s="114">
        <v>7.9</v>
      </c>
      <c r="AG60" s="114">
        <v>7.9</v>
      </c>
      <c r="AH60" s="265">
        <v>7.9</v>
      </c>
      <c r="AI60" s="279">
        <v>7.9</v>
      </c>
      <c r="AJ60" s="5">
        <f t="shared" si="0"/>
        <v>0</v>
      </c>
      <c r="AK60" s="5">
        <f t="shared" si="1"/>
        <v>0</v>
      </c>
      <c r="AL60" s="5">
        <f t="shared" si="2"/>
        <v>0</v>
      </c>
      <c r="AM60" s="5">
        <f t="shared" si="3"/>
        <v>1</v>
      </c>
      <c r="AN60" s="5">
        <f t="shared" si="4"/>
        <v>0</v>
      </c>
      <c r="AO60" s="5">
        <f t="shared" si="5"/>
        <v>0</v>
      </c>
    </row>
    <row r="61" spans="1:41" ht="12.75">
      <c r="A61" s="14">
        <v>53082</v>
      </c>
      <c r="B61" s="15" t="s">
        <v>46</v>
      </c>
      <c r="C61" s="107">
        <v>8</v>
      </c>
      <c r="D61" s="107">
        <v>8</v>
      </c>
      <c r="E61" s="107">
        <v>8</v>
      </c>
      <c r="F61" s="107">
        <v>8</v>
      </c>
      <c r="G61" s="107">
        <v>8</v>
      </c>
      <c r="H61" s="107">
        <v>8</v>
      </c>
      <c r="I61" s="107">
        <v>8</v>
      </c>
      <c r="J61" s="107">
        <v>8</v>
      </c>
      <c r="K61" s="107">
        <v>8</v>
      </c>
      <c r="L61" s="107">
        <v>8</v>
      </c>
      <c r="M61" s="108">
        <v>8</v>
      </c>
      <c r="N61" s="107">
        <v>8</v>
      </c>
      <c r="O61" s="107">
        <v>8</v>
      </c>
      <c r="P61" s="109">
        <v>8</v>
      </c>
      <c r="Q61" s="110">
        <v>8</v>
      </c>
      <c r="R61" s="110">
        <v>8</v>
      </c>
      <c r="S61" s="110">
        <v>8</v>
      </c>
      <c r="T61" s="132">
        <v>8.5</v>
      </c>
      <c r="U61" s="127">
        <v>8.5</v>
      </c>
      <c r="V61" s="110">
        <v>8.5</v>
      </c>
      <c r="W61" s="111">
        <v>8.5</v>
      </c>
      <c r="X61" s="111">
        <v>8.5</v>
      </c>
      <c r="Y61" s="111">
        <v>8.5</v>
      </c>
      <c r="Z61" s="112">
        <v>8.5</v>
      </c>
      <c r="AA61" s="113">
        <v>8.5</v>
      </c>
      <c r="AB61" s="114">
        <v>8.5</v>
      </c>
      <c r="AC61" s="183">
        <v>8.5</v>
      </c>
      <c r="AD61" s="114">
        <v>8.5</v>
      </c>
      <c r="AE61" s="114">
        <v>8.5</v>
      </c>
      <c r="AF61" s="114">
        <v>8.5</v>
      </c>
      <c r="AG61" s="114">
        <v>8.5</v>
      </c>
      <c r="AH61" s="265">
        <v>8.5</v>
      </c>
      <c r="AI61" s="279">
        <v>8.5</v>
      </c>
      <c r="AJ61" s="5">
        <f t="shared" si="0"/>
        <v>1</v>
      </c>
      <c r="AK61" s="5">
        <f t="shared" si="1"/>
        <v>1</v>
      </c>
      <c r="AL61" s="5">
        <f t="shared" si="2"/>
        <v>0</v>
      </c>
      <c r="AM61" s="5">
        <f t="shared" si="3"/>
        <v>0</v>
      </c>
      <c r="AN61" s="5">
        <f t="shared" si="4"/>
        <v>0</v>
      </c>
      <c r="AO61" s="5">
        <f t="shared" si="5"/>
        <v>0</v>
      </c>
    </row>
    <row r="62" spans="1:41" ht="12.75">
      <c r="A62" s="14">
        <v>53083</v>
      </c>
      <c r="B62" s="15" t="s">
        <v>50</v>
      </c>
      <c r="C62" s="107">
        <v>8.5</v>
      </c>
      <c r="D62" s="107">
        <v>8.5</v>
      </c>
      <c r="E62" s="107">
        <v>8.5</v>
      </c>
      <c r="F62" s="107">
        <v>8.5</v>
      </c>
      <c r="G62" s="107">
        <v>8.5</v>
      </c>
      <c r="H62" s="107">
        <v>8.5</v>
      </c>
      <c r="I62" s="107">
        <v>8.5</v>
      </c>
      <c r="J62" s="107">
        <v>8.5</v>
      </c>
      <c r="K62" s="107">
        <v>8.5</v>
      </c>
      <c r="L62" s="107">
        <v>8.5</v>
      </c>
      <c r="M62" s="108">
        <v>8.5</v>
      </c>
      <c r="N62" s="107">
        <v>8.5</v>
      </c>
      <c r="O62" s="107">
        <v>8.5</v>
      </c>
      <c r="P62" s="109">
        <v>8.5</v>
      </c>
      <c r="Q62" s="109">
        <v>8.5</v>
      </c>
      <c r="R62" s="110">
        <v>8.5</v>
      </c>
      <c r="S62" s="110">
        <v>8.5</v>
      </c>
      <c r="T62" s="133">
        <v>8.5</v>
      </c>
      <c r="U62" s="127">
        <v>8.5</v>
      </c>
      <c r="V62" s="110">
        <v>8.5</v>
      </c>
      <c r="W62" s="111">
        <v>8.5</v>
      </c>
      <c r="X62" s="111">
        <v>8.5</v>
      </c>
      <c r="Y62" s="111">
        <v>8.5</v>
      </c>
      <c r="Z62" s="112">
        <v>8.5</v>
      </c>
      <c r="AA62" s="136">
        <v>8.2</v>
      </c>
      <c r="AB62" s="114">
        <v>8.2</v>
      </c>
      <c r="AC62" s="183">
        <v>8.2</v>
      </c>
      <c r="AD62" s="114">
        <v>8.2</v>
      </c>
      <c r="AE62" s="114">
        <v>8.2</v>
      </c>
      <c r="AF62" s="114">
        <v>8.2</v>
      </c>
      <c r="AG62" s="114">
        <v>8.2</v>
      </c>
      <c r="AH62" s="265">
        <v>8.2</v>
      </c>
      <c r="AI62" s="279">
        <v>8.2</v>
      </c>
      <c r="AJ62" s="5">
        <f t="shared" si="0"/>
        <v>1</v>
      </c>
      <c r="AK62" s="5">
        <f t="shared" si="1"/>
        <v>0</v>
      </c>
      <c r="AL62" s="5">
        <f t="shared" si="2"/>
        <v>1</v>
      </c>
      <c r="AM62" s="5">
        <f t="shared" si="3"/>
        <v>0</v>
      </c>
      <c r="AN62" s="5">
        <f t="shared" si="4"/>
        <v>1</v>
      </c>
      <c r="AO62" s="5">
        <f t="shared" si="5"/>
        <v>0</v>
      </c>
    </row>
    <row r="63" spans="1:41" ht="12.75">
      <c r="A63" s="14">
        <v>53084</v>
      </c>
      <c r="B63" s="15" t="s">
        <v>336</v>
      </c>
      <c r="C63" s="107">
        <v>8</v>
      </c>
      <c r="D63" s="107">
        <v>8</v>
      </c>
      <c r="E63" s="107">
        <v>8</v>
      </c>
      <c r="F63" s="107">
        <v>8</v>
      </c>
      <c r="G63" s="107">
        <v>8</v>
      </c>
      <c r="H63" s="107">
        <v>8</v>
      </c>
      <c r="I63" s="107">
        <v>8</v>
      </c>
      <c r="J63" s="107">
        <v>8</v>
      </c>
      <c r="K63" s="107">
        <v>8</v>
      </c>
      <c r="L63" s="107">
        <v>8</v>
      </c>
      <c r="M63" s="108">
        <v>8</v>
      </c>
      <c r="N63" s="107">
        <v>8</v>
      </c>
      <c r="O63" s="107">
        <v>8</v>
      </c>
      <c r="P63" s="109">
        <v>8</v>
      </c>
      <c r="Q63" s="120">
        <v>8.5</v>
      </c>
      <c r="R63" s="110">
        <v>8.5</v>
      </c>
      <c r="S63" s="110">
        <v>8.5</v>
      </c>
      <c r="T63" s="133">
        <v>8.5</v>
      </c>
      <c r="U63" s="127">
        <v>8.5</v>
      </c>
      <c r="V63" s="110">
        <v>8.5</v>
      </c>
      <c r="W63" s="111">
        <v>8.5</v>
      </c>
      <c r="X63" s="111">
        <v>8.5</v>
      </c>
      <c r="Y63" s="111">
        <v>8.5</v>
      </c>
      <c r="Z63" s="112">
        <v>8.5</v>
      </c>
      <c r="AA63" s="113">
        <v>8.5</v>
      </c>
      <c r="AB63" s="114">
        <v>8.5</v>
      </c>
      <c r="AC63" s="183">
        <v>8.5</v>
      </c>
      <c r="AD63" s="114">
        <v>8.5</v>
      </c>
      <c r="AE63" s="114">
        <v>8.5</v>
      </c>
      <c r="AF63" s="114">
        <v>8.5</v>
      </c>
      <c r="AG63" s="114">
        <v>8.5</v>
      </c>
      <c r="AH63" s="268">
        <v>8.5</v>
      </c>
      <c r="AI63" s="281">
        <v>8.5</v>
      </c>
      <c r="AJ63" s="5">
        <f t="shared" si="0"/>
        <v>1</v>
      </c>
      <c r="AK63" s="5">
        <f t="shared" si="1"/>
        <v>1</v>
      </c>
      <c r="AL63" s="5">
        <f t="shared" si="2"/>
        <v>0</v>
      </c>
      <c r="AM63" s="5">
        <f t="shared" si="3"/>
        <v>0</v>
      </c>
      <c r="AN63" s="5">
        <f t="shared" si="4"/>
        <v>0</v>
      </c>
      <c r="AO63" s="5">
        <f t="shared" si="5"/>
        <v>0</v>
      </c>
    </row>
    <row r="64" spans="1:41" ht="12.75">
      <c r="A64" s="14">
        <v>54007</v>
      </c>
      <c r="B64" s="15" t="s">
        <v>241</v>
      </c>
      <c r="C64" s="107">
        <v>8</v>
      </c>
      <c r="D64" s="107">
        <v>8</v>
      </c>
      <c r="E64" s="107">
        <v>8</v>
      </c>
      <c r="F64" s="107">
        <v>8</v>
      </c>
      <c r="G64" s="107">
        <v>8</v>
      </c>
      <c r="H64" s="107">
        <v>8</v>
      </c>
      <c r="I64" s="107">
        <v>8</v>
      </c>
      <c r="J64" s="107">
        <v>8</v>
      </c>
      <c r="K64" s="107">
        <v>8</v>
      </c>
      <c r="L64" s="107">
        <v>8</v>
      </c>
      <c r="M64" s="108">
        <v>8</v>
      </c>
      <c r="N64" s="107">
        <v>8</v>
      </c>
      <c r="O64" s="107">
        <v>8</v>
      </c>
      <c r="P64" s="109">
        <v>8</v>
      </c>
      <c r="Q64" s="120">
        <v>8.5</v>
      </c>
      <c r="R64" s="117">
        <v>8.8</v>
      </c>
      <c r="S64" s="110">
        <v>8.8</v>
      </c>
      <c r="T64" s="133">
        <v>8.8</v>
      </c>
      <c r="U64" s="127">
        <v>8.8</v>
      </c>
      <c r="V64" s="110">
        <v>8.8</v>
      </c>
      <c r="W64" s="111">
        <v>8.8</v>
      </c>
      <c r="X64" s="111">
        <v>8.8</v>
      </c>
      <c r="Y64" s="111">
        <v>8.8</v>
      </c>
      <c r="Z64" s="112">
        <v>8.8</v>
      </c>
      <c r="AA64" s="113">
        <v>8.8</v>
      </c>
      <c r="AB64" s="114">
        <v>8.8</v>
      </c>
      <c r="AC64" s="183">
        <v>8.8</v>
      </c>
      <c r="AD64" s="114">
        <v>8.8</v>
      </c>
      <c r="AE64" s="114">
        <v>8.8</v>
      </c>
      <c r="AF64" s="114">
        <v>8.8</v>
      </c>
      <c r="AG64" s="114">
        <v>8.8</v>
      </c>
      <c r="AH64" s="265">
        <v>8.8</v>
      </c>
      <c r="AI64" s="279">
        <v>8.8</v>
      </c>
      <c r="AJ64" s="5">
        <f t="shared" si="0"/>
        <v>1</v>
      </c>
      <c r="AK64" s="5">
        <f t="shared" si="1"/>
        <v>1</v>
      </c>
      <c r="AL64" s="5">
        <f t="shared" si="2"/>
        <v>0</v>
      </c>
      <c r="AM64" s="5">
        <f t="shared" si="3"/>
        <v>0</v>
      </c>
      <c r="AN64" s="5">
        <f t="shared" si="4"/>
        <v>0</v>
      </c>
      <c r="AO64" s="5">
        <f t="shared" si="5"/>
        <v>0</v>
      </c>
    </row>
    <row r="65" spans="1:41" ht="12.75">
      <c r="A65" s="14">
        <v>54010</v>
      </c>
      <c r="B65" s="15" t="s">
        <v>57</v>
      </c>
      <c r="C65" s="107">
        <v>6</v>
      </c>
      <c r="D65" s="118">
        <v>7</v>
      </c>
      <c r="E65" s="107">
        <v>7</v>
      </c>
      <c r="F65" s="107">
        <v>7</v>
      </c>
      <c r="G65" s="107">
        <v>7</v>
      </c>
      <c r="H65" s="107">
        <v>7</v>
      </c>
      <c r="I65" s="107">
        <v>7</v>
      </c>
      <c r="J65" s="107">
        <v>7</v>
      </c>
      <c r="K65" s="107">
        <v>7</v>
      </c>
      <c r="L65" s="107">
        <v>7</v>
      </c>
      <c r="M65" s="108">
        <v>7</v>
      </c>
      <c r="N65" s="107">
        <v>7</v>
      </c>
      <c r="O65" s="107">
        <v>7</v>
      </c>
      <c r="P65" s="120">
        <v>8</v>
      </c>
      <c r="Q65" s="110">
        <v>8</v>
      </c>
      <c r="R65" s="110">
        <v>8</v>
      </c>
      <c r="S65" s="110">
        <v>8</v>
      </c>
      <c r="T65" s="133">
        <v>8</v>
      </c>
      <c r="U65" s="127">
        <v>8</v>
      </c>
      <c r="V65" s="110">
        <v>8</v>
      </c>
      <c r="W65" s="111">
        <v>8</v>
      </c>
      <c r="X65" s="111">
        <v>8</v>
      </c>
      <c r="Y65" s="111">
        <v>8</v>
      </c>
      <c r="Z65" s="113">
        <v>8</v>
      </c>
      <c r="AA65" s="113">
        <v>8</v>
      </c>
      <c r="AB65" s="114">
        <v>8</v>
      </c>
      <c r="AC65" s="183">
        <v>8</v>
      </c>
      <c r="AD65" s="114">
        <v>8</v>
      </c>
      <c r="AE65" s="194">
        <v>8</v>
      </c>
      <c r="AF65" s="194">
        <v>8</v>
      </c>
      <c r="AG65" s="194">
        <v>7.8</v>
      </c>
      <c r="AH65" s="268">
        <v>7.8</v>
      </c>
      <c r="AI65" s="296">
        <v>7.5</v>
      </c>
      <c r="AJ65" s="5">
        <f t="shared" si="0"/>
        <v>0</v>
      </c>
      <c r="AK65" s="5">
        <f t="shared" si="1"/>
        <v>0</v>
      </c>
      <c r="AL65" s="5">
        <f t="shared" si="2"/>
        <v>0</v>
      </c>
      <c r="AM65" s="5">
        <f t="shared" si="3"/>
        <v>1</v>
      </c>
      <c r="AN65" s="5">
        <f t="shared" si="4"/>
        <v>0</v>
      </c>
      <c r="AO65" s="5">
        <f t="shared" si="5"/>
        <v>0</v>
      </c>
    </row>
    <row r="66" spans="1:41" ht="12.75">
      <c r="A66" s="14">
        <v>55004</v>
      </c>
      <c r="B66" s="15" t="s">
        <v>58</v>
      </c>
      <c r="C66" s="118">
        <v>8.5</v>
      </c>
      <c r="D66" s="107">
        <v>8.5</v>
      </c>
      <c r="E66" s="107">
        <v>8.5</v>
      </c>
      <c r="F66" s="119">
        <v>8</v>
      </c>
      <c r="G66" s="107">
        <v>8</v>
      </c>
      <c r="H66" s="107">
        <v>8</v>
      </c>
      <c r="I66" s="107">
        <v>8</v>
      </c>
      <c r="J66" s="107">
        <v>8</v>
      </c>
      <c r="K66" s="107">
        <v>8</v>
      </c>
      <c r="L66" s="107">
        <v>8</v>
      </c>
      <c r="M66" s="108">
        <v>8</v>
      </c>
      <c r="N66" s="107">
        <v>8</v>
      </c>
      <c r="O66" s="107">
        <v>8</v>
      </c>
      <c r="P66" s="120">
        <v>8.5</v>
      </c>
      <c r="Q66" s="109">
        <v>8.5</v>
      </c>
      <c r="R66" s="110">
        <v>8.5</v>
      </c>
      <c r="S66" s="110">
        <v>8.5</v>
      </c>
      <c r="T66" s="133">
        <v>8.5</v>
      </c>
      <c r="U66" s="127">
        <v>8.5</v>
      </c>
      <c r="V66" s="124">
        <v>8.4</v>
      </c>
      <c r="W66" s="111">
        <v>8.4</v>
      </c>
      <c r="X66" s="125">
        <v>8.3</v>
      </c>
      <c r="Y66" s="136">
        <v>8.2</v>
      </c>
      <c r="Z66" s="113">
        <v>8.2</v>
      </c>
      <c r="AA66" s="113">
        <v>8.2</v>
      </c>
      <c r="AB66" s="114">
        <v>8.2</v>
      </c>
      <c r="AC66" s="184">
        <v>8.8</v>
      </c>
      <c r="AD66" s="114">
        <v>8.8</v>
      </c>
      <c r="AE66" s="114">
        <v>8.8</v>
      </c>
      <c r="AF66" s="114">
        <v>8.8</v>
      </c>
      <c r="AG66" s="114">
        <v>8.8</v>
      </c>
      <c r="AH66" s="265">
        <v>8.8</v>
      </c>
      <c r="AI66" s="279">
        <v>8.8</v>
      </c>
      <c r="AJ66" s="5">
        <f aca="true" t="shared" si="6" ref="AJ66:AJ129">IF(C66&lt;8,0,1)</f>
        <v>1</v>
      </c>
      <c r="AK66" s="5">
        <f aca="true" t="shared" si="7" ref="AK66:AK129">IF(C66=8,1,0)</f>
        <v>0</v>
      </c>
      <c r="AL66" s="5">
        <f aca="true" t="shared" si="8" ref="AL66:AL129">IF(C66&gt;8,1,0)</f>
        <v>1</v>
      </c>
      <c r="AM66" s="5">
        <f aca="true" t="shared" si="9" ref="AM66:AM129">IF(C66&lt;8,1,0)</f>
        <v>0</v>
      </c>
      <c r="AN66" s="5">
        <f aca="true" t="shared" si="10" ref="AN66:AN129">IF(C66=8.5,1,0)</f>
        <v>1</v>
      </c>
      <c r="AO66" s="5">
        <f aca="true" t="shared" si="11" ref="AO66:AO129">IF(C66=8.8,1,0)</f>
        <v>0</v>
      </c>
    </row>
    <row r="67" spans="1:41" ht="12.75">
      <c r="A67" s="14">
        <v>55010</v>
      </c>
      <c r="B67" s="15" t="s">
        <v>60</v>
      </c>
      <c r="C67" s="119">
        <v>7</v>
      </c>
      <c r="D67" s="107">
        <v>7</v>
      </c>
      <c r="E67" s="107">
        <v>7</v>
      </c>
      <c r="F67" s="107">
        <v>7</v>
      </c>
      <c r="G67" s="107">
        <v>7</v>
      </c>
      <c r="H67" s="118">
        <v>8</v>
      </c>
      <c r="I67" s="107">
        <v>8</v>
      </c>
      <c r="J67" s="107">
        <v>8</v>
      </c>
      <c r="K67" s="107">
        <v>8</v>
      </c>
      <c r="L67" s="107">
        <v>8</v>
      </c>
      <c r="M67" s="121">
        <v>7.7</v>
      </c>
      <c r="N67" s="119">
        <v>7.5</v>
      </c>
      <c r="O67" s="107">
        <v>7.5</v>
      </c>
      <c r="P67" s="109">
        <v>7.5</v>
      </c>
      <c r="Q67" s="109">
        <v>7.5</v>
      </c>
      <c r="R67" s="110">
        <v>7.5</v>
      </c>
      <c r="S67" s="110">
        <v>7.5</v>
      </c>
      <c r="T67" s="133">
        <v>7.5</v>
      </c>
      <c r="U67" s="127">
        <v>7.5</v>
      </c>
      <c r="V67" s="110">
        <v>7.5</v>
      </c>
      <c r="W67" s="111">
        <v>7.5</v>
      </c>
      <c r="X67" s="111">
        <v>7.5</v>
      </c>
      <c r="Y67" s="111">
        <v>7.5</v>
      </c>
      <c r="Z67" s="137">
        <v>8.5</v>
      </c>
      <c r="AA67" s="113">
        <v>8.5</v>
      </c>
      <c r="AB67" s="114">
        <v>8.5</v>
      </c>
      <c r="AC67" s="183">
        <v>8.5</v>
      </c>
      <c r="AD67" s="114">
        <v>8.5</v>
      </c>
      <c r="AE67" s="114">
        <v>8.5</v>
      </c>
      <c r="AF67" s="114">
        <v>8.5</v>
      </c>
      <c r="AG67" s="114">
        <v>8.2</v>
      </c>
      <c r="AH67" s="265">
        <v>8.2</v>
      </c>
      <c r="AI67" s="279">
        <v>8.2</v>
      </c>
      <c r="AJ67" s="5">
        <f t="shared" si="6"/>
        <v>0</v>
      </c>
      <c r="AK67" s="5">
        <f t="shared" si="7"/>
        <v>0</v>
      </c>
      <c r="AL67" s="5">
        <f t="shared" si="8"/>
        <v>0</v>
      </c>
      <c r="AM67" s="5">
        <f t="shared" si="9"/>
        <v>1</v>
      </c>
      <c r="AN67" s="5">
        <f t="shared" si="10"/>
        <v>0</v>
      </c>
      <c r="AO67" s="5">
        <f t="shared" si="11"/>
        <v>0</v>
      </c>
    </row>
    <row r="68" spans="1:41" ht="12.75">
      <c r="A68" s="14">
        <v>55022</v>
      </c>
      <c r="B68" s="15" t="s">
        <v>242</v>
      </c>
      <c r="C68" s="118">
        <v>8.5</v>
      </c>
      <c r="D68" s="107">
        <v>8.5</v>
      </c>
      <c r="E68" s="107">
        <v>8.5</v>
      </c>
      <c r="F68" s="107">
        <v>8.5</v>
      </c>
      <c r="G68" s="107">
        <v>8.5</v>
      </c>
      <c r="H68" s="107">
        <v>8.5</v>
      </c>
      <c r="I68" s="107">
        <v>8.5</v>
      </c>
      <c r="J68" s="107">
        <v>8.5</v>
      </c>
      <c r="K68" s="107">
        <v>8.5</v>
      </c>
      <c r="L68" s="107">
        <v>8.5</v>
      </c>
      <c r="M68" s="108">
        <v>8.5</v>
      </c>
      <c r="N68" s="107">
        <v>8.5</v>
      </c>
      <c r="O68" s="107">
        <v>8.5</v>
      </c>
      <c r="P68" s="109">
        <v>8.5</v>
      </c>
      <c r="Q68" s="109">
        <v>8.5</v>
      </c>
      <c r="R68" s="110">
        <v>8.5</v>
      </c>
      <c r="S68" s="110">
        <v>8.5</v>
      </c>
      <c r="T68" s="133">
        <v>8.5</v>
      </c>
      <c r="U68" s="127">
        <v>8.5</v>
      </c>
      <c r="V68" s="110">
        <v>8.5</v>
      </c>
      <c r="W68" s="111">
        <v>8.5</v>
      </c>
      <c r="X68" s="111">
        <v>8.5</v>
      </c>
      <c r="Y68" s="111">
        <v>8.5</v>
      </c>
      <c r="Z68" s="112">
        <v>8.5</v>
      </c>
      <c r="AA68" s="113">
        <v>8.5</v>
      </c>
      <c r="AB68" s="114">
        <v>8.5</v>
      </c>
      <c r="AC68" s="183">
        <v>8.5</v>
      </c>
      <c r="AD68" s="114">
        <v>8.5</v>
      </c>
      <c r="AE68" s="114">
        <v>8.5</v>
      </c>
      <c r="AF68" s="114">
        <v>8.5</v>
      </c>
      <c r="AG68" s="114">
        <v>8.8</v>
      </c>
      <c r="AH68" s="265">
        <v>8.8</v>
      </c>
      <c r="AI68" s="279">
        <v>8.8</v>
      </c>
      <c r="AJ68" s="5">
        <f t="shared" si="6"/>
        <v>1</v>
      </c>
      <c r="AK68" s="5">
        <f t="shared" si="7"/>
        <v>0</v>
      </c>
      <c r="AL68" s="5">
        <f t="shared" si="8"/>
        <v>1</v>
      </c>
      <c r="AM68" s="5">
        <f t="shared" si="9"/>
        <v>0</v>
      </c>
      <c r="AN68" s="5">
        <f t="shared" si="10"/>
        <v>1</v>
      </c>
      <c r="AO68" s="5">
        <f t="shared" si="11"/>
        <v>0</v>
      </c>
    </row>
    <row r="69" spans="1:41" ht="12.75">
      <c r="A69" s="14">
        <v>55023</v>
      </c>
      <c r="B69" s="15" t="s">
        <v>62</v>
      </c>
      <c r="C69" s="107">
        <v>7</v>
      </c>
      <c r="D69" s="107">
        <v>7</v>
      </c>
      <c r="E69" s="107">
        <v>7</v>
      </c>
      <c r="F69" s="107">
        <v>7</v>
      </c>
      <c r="G69" s="107">
        <v>7</v>
      </c>
      <c r="H69" s="107">
        <v>7</v>
      </c>
      <c r="I69" s="107">
        <v>7</v>
      </c>
      <c r="J69" s="107">
        <v>7</v>
      </c>
      <c r="K69" s="107">
        <v>7</v>
      </c>
      <c r="L69" s="107">
        <v>7</v>
      </c>
      <c r="M69" s="108">
        <v>7</v>
      </c>
      <c r="N69" s="118">
        <v>8</v>
      </c>
      <c r="O69" s="107">
        <v>8</v>
      </c>
      <c r="P69" s="109">
        <v>8</v>
      </c>
      <c r="Q69" s="110">
        <v>8</v>
      </c>
      <c r="R69" s="110">
        <v>8</v>
      </c>
      <c r="S69" s="110">
        <v>8</v>
      </c>
      <c r="T69" s="133">
        <v>8</v>
      </c>
      <c r="U69" s="127">
        <v>8</v>
      </c>
      <c r="V69" s="110">
        <v>8</v>
      </c>
      <c r="W69" s="111">
        <v>8</v>
      </c>
      <c r="X69" s="111">
        <v>8</v>
      </c>
      <c r="Y69" s="111">
        <v>8</v>
      </c>
      <c r="Z69" s="111">
        <v>8</v>
      </c>
      <c r="AA69" s="138">
        <v>8.8</v>
      </c>
      <c r="AB69" s="139">
        <v>8.8</v>
      </c>
      <c r="AC69" s="183">
        <v>8.8</v>
      </c>
      <c r="AD69" s="139">
        <v>8.8</v>
      </c>
      <c r="AE69" s="139">
        <v>8.8</v>
      </c>
      <c r="AF69" s="139">
        <v>8.8</v>
      </c>
      <c r="AG69" s="139">
        <v>8.8</v>
      </c>
      <c r="AH69" s="272">
        <v>8.8</v>
      </c>
      <c r="AI69" s="284">
        <v>8.8</v>
      </c>
      <c r="AJ69" s="5">
        <f t="shared" si="6"/>
        <v>0</v>
      </c>
      <c r="AK69" s="5">
        <f t="shared" si="7"/>
        <v>0</v>
      </c>
      <c r="AL69" s="5">
        <f t="shared" si="8"/>
        <v>0</v>
      </c>
      <c r="AM69" s="5">
        <f t="shared" si="9"/>
        <v>1</v>
      </c>
      <c r="AN69" s="5">
        <f t="shared" si="10"/>
        <v>0</v>
      </c>
      <c r="AO69" s="5">
        <f t="shared" si="11"/>
        <v>0</v>
      </c>
    </row>
    <row r="70" spans="1:41" ht="12.75">
      <c r="A70" s="14">
        <v>55035</v>
      </c>
      <c r="B70" s="15" t="s">
        <v>61</v>
      </c>
      <c r="C70" s="118">
        <v>8</v>
      </c>
      <c r="D70" s="107">
        <v>8</v>
      </c>
      <c r="E70" s="107">
        <v>8</v>
      </c>
      <c r="F70" s="107">
        <v>8</v>
      </c>
      <c r="G70" s="107">
        <v>8</v>
      </c>
      <c r="H70" s="107">
        <v>8</v>
      </c>
      <c r="I70" s="107">
        <v>8</v>
      </c>
      <c r="J70" s="107">
        <v>8</v>
      </c>
      <c r="K70" s="107">
        <v>8</v>
      </c>
      <c r="L70" s="119">
        <v>7</v>
      </c>
      <c r="M70" s="108">
        <v>7</v>
      </c>
      <c r="N70" s="107">
        <v>7</v>
      </c>
      <c r="O70" s="118">
        <v>7.7</v>
      </c>
      <c r="P70" s="109">
        <v>7.7</v>
      </c>
      <c r="Q70" s="110">
        <v>7.7</v>
      </c>
      <c r="R70" s="110">
        <v>7.7</v>
      </c>
      <c r="S70" s="110">
        <v>7.7</v>
      </c>
      <c r="T70" s="132">
        <v>8.5</v>
      </c>
      <c r="U70" s="127">
        <v>8.5</v>
      </c>
      <c r="V70" s="110">
        <v>8.5</v>
      </c>
      <c r="W70" s="111">
        <v>8.5</v>
      </c>
      <c r="X70" s="111">
        <v>8.5</v>
      </c>
      <c r="Y70" s="111">
        <v>8.5</v>
      </c>
      <c r="Z70" s="112">
        <v>8.5</v>
      </c>
      <c r="AA70" s="113">
        <v>8.5</v>
      </c>
      <c r="AB70" s="114">
        <v>8.5</v>
      </c>
      <c r="AC70" s="183">
        <v>8.5</v>
      </c>
      <c r="AD70" s="114">
        <v>8.5</v>
      </c>
      <c r="AE70" s="114">
        <v>8.5</v>
      </c>
      <c r="AF70" s="114">
        <v>8.5</v>
      </c>
      <c r="AG70" s="114">
        <v>8.5</v>
      </c>
      <c r="AH70" s="265">
        <v>8.5</v>
      </c>
      <c r="AI70" s="279">
        <v>8.5</v>
      </c>
      <c r="AJ70" s="5">
        <f t="shared" si="6"/>
        <v>1</v>
      </c>
      <c r="AK70" s="5">
        <f t="shared" si="7"/>
        <v>1</v>
      </c>
      <c r="AL70" s="5">
        <f t="shared" si="8"/>
        <v>0</v>
      </c>
      <c r="AM70" s="5">
        <f t="shared" si="9"/>
        <v>0</v>
      </c>
      <c r="AN70" s="5">
        <f t="shared" si="10"/>
        <v>0</v>
      </c>
      <c r="AO70" s="5">
        <f t="shared" si="11"/>
        <v>0</v>
      </c>
    </row>
    <row r="71" spans="1:41" ht="12.75">
      <c r="A71" s="14">
        <v>55039</v>
      </c>
      <c r="B71" s="15" t="s">
        <v>303</v>
      </c>
      <c r="C71" s="118">
        <v>8</v>
      </c>
      <c r="D71" s="107">
        <v>8</v>
      </c>
      <c r="E71" s="107">
        <v>8</v>
      </c>
      <c r="F71" s="107">
        <v>8</v>
      </c>
      <c r="G71" s="107">
        <v>8</v>
      </c>
      <c r="H71" s="107">
        <v>8</v>
      </c>
      <c r="I71" s="107">
        <v>8</v>
      </c>
      <c r="J71" s="107">
        <v>8</v>
      </c>
      <c r="K71" s="107">
        <v>8</v>
      </c>
      <c r="L71" s="119">
        <v>7.5</v>
      </c>
      <c r="M71" s="108">
        <v>7.5</v>
      </c>
      <c r="N71" s="107">
        <v>7.5</v>
      </c>
      <c r="O71" s="107">
        <v>7.5</v>
      </c>
      <c r="P71" s="109">
        <v>7.5</v>
      </c>
      <c r="Q71" s="109">
        <v>7.5</v>
      </c>
      <c r="R71" s="110">
        <v>7.5</v>
      </c>
      <c r="S71" s="110">
        <v>7.5</v>
      </c>
      <c r="T71" s="133">
        <v>7.5</v>
      </c>
      <c r="U71" s="140">
        <v>7.2</v>
      </c>
      <c r="V71" s="110">
        <v>7.2</v>
      </c>
      <c r="W71" s="111">
        <v>7.2</v>
      </c>
      <c r="X71" s="111">
        <v>7.2</v>
      </c>
      <c r="Y71" s="111">
        <v>7.2</v>
      </c>
      <c r="Z71" s="112">
        <v>7.2</v>
      </c>
      <c r="AA71" s="113">
        <v>7.2</v>
      </c>
      <c r="AB71" s="114">
        <v>7.2</v>
      </c>
      <c r="AC71" s="183">
        <v>7.2</v>
      </c>
      <c r="AD71" s="114">
        <v>7.2</v>
      </c>
      <c r="AE71" s="114">
        <v>7.2</v>
      </c>
      <c r="AF71" s="114">
        <v>7.2</v>
      </c>
      <c r="AG71" s="114">
        <v>7.8</v>
      </c>
      <c r="AH71" s="273">
        <v>7.8</v>
      </c>
      <c r="AI71" s="285">
        <v>7.8</v>
      </c>
      <c r="AJ71" s="5">
        <f t="shared" si="6"/>
        <v>1</v>
      </c>
      <c r="AK71" s="5">
        <f t="shared" si="7"/>
        <v>1</v>
      </c>
      <c r="AL71" s="5">
        <f t="shared" si="8"/>
        <v>0</v>
      </c>
      <c r="AM71" s="5">
        <f t="shared" si="9"/>
        <v>0</v>
      </c>
      <c r="AN71" s="5">
        <f t="shared" si="10"/>
        <v>0</v>
      </c>
      <c r="AO71" s="5">
        <f t="shared" si="11"/>
        <v>0</v>
      </c>
    </row>
    <row r="72" spans="1:41" ht="12.75">
      <c r="A72" s="14">
        <v>55040</v>
      </c>
      <c r="B72" s="15" t="s">
        <v>243</v>
      </c>
      <c r="C72" s="107">
        <v>8</v>
      </c>
      <c r="D72" s="107">
        <v>8</v>
      </c>
      <c r="E72" s="107">
        <v>8</v>
      </c>
      <c r="F72" s="107">
        <v>8</v>
      </c>
      <c r="G72" s="107">
        <v>8</v>
      </c>
      <c r="H72" s="107">
        <v>8</v>
      </c>
      <c r="I72" s="107">
        <v>8</v>
      </c>
      <c r="J72" s="107">
        <v>8</v>
      </c>
      <c r="K72" s="107">
        <v>8</v>
      </c>
      <c r="L72" s="107">
        <v>8</v>
      </c>
      <c r="M72" s="121">
        <v>7.5</v>
      </c>
      <c r="N72" s="118">
        <v>8</v>
      </c>
      <c r="O72" s="107">
        <v>8</v>
      </c>
      <c r="P72" s="109">
        <v>8</v>
      </c>
      <c r="Q72" s="109">
        <v>8</v>
      </c>
      <c r="R72" s="110">
        <v>8</v>
      </c>
      <c r="S72" s="110">
        <v>8</v>
      </c>
      <c r="T72" s="133">
        <v>8</v>
      </c>
      <c r="U72" s="127">
        <v>8</v>
      </c>
      <c r="V72" s="110">
        <v>8</v>
      </c>
      <c r="W72" s="111">
        <v>8</v>
      </c>
      <c r="X72" s="111">
        <v>8</v>
      </c>
      <c r="Y72" s="111">
        <v>8</v>
      </c>
      <c r="Z72" s="112">
        <v>8</v>
      </c>
      <c r="AA72" s="113">
        <v>8</v>
      </c>
      <c r="AB72" s="114">
        <v>8</v>
      </c>
      <c r="AC72" s="183">
        <v>8</v>
      </c>
      <c r="AD72" s="114">
        <v>8</v>
      </c>
      <c r="AE72" s="114">
        <v>8</v>
      </c>
      <c r="AF72" s="114">
        <v>8</v>
      </c>
      <c r="AG72" s="114">
        <v>8</v>
      </c>
      <c r="AH72" s="265">
        <v>8</v>
      </c>
      <c r="AI72" s="279">
        <v>8</v>
      </c>
      <c r="AJ72" s="5">
        <f t="shared" si="6"/>
        <v>1</v>
      </c>
      <c r="AK72" s="5">
        <f t="shared" si="7"/>
        <v>1</v>
      </c>
      <c r="AL72" s="5">
        <f t="shared" si="8"/>
        <v>0</v>
      </c>
      <c r="AM72" s="5">
        <f t="shared" si="9"/>
        <v>0</v>
      </c>
      <c r="AN72" s="5">
        <f t="shared" si="10"/>
        <v>0</v>
      </c>
      <c r="AO72" s="5">
        <f t="shared" si="11"/>
        <v>0</v>
      </c>
    </row>
    <row r="73" spans="1:41" ht="12.75">
      <c r="A73" s="14">
        <v>55050</v>
      </c>
      <c r="B73" s="15" t="s">
        <v>59</v>
      </c>
      <c r="C73" s="107">
        <v>7</v>
      </c>
      <c r="D73" s="107">
        <v>7</v>
      </c>
      <c r="E73" s="107">
        <v>7</v>
      </c>
      <c r="F73" s="107">
        <v>7</v>
      </c>
      <c r="G73" s="107">
        <v>7</v>
      </c>
      <c r="H73" s="119">
        <v>6.5</v>
      </c>
      <c r="I73" s="107">
        <v>6.5</v>
      </c>
      <c r="J73" s="107">
        <v>6.5</v>
      </c>
      <c r="K73" s="107">
        <v>6.5</v>
      </c>
      <c r="L73" s="119">
        <v>6</v>
      </c>
      <c r="M73" s="108">
        <v>6</v>
      </c>
      <c r="N73" s="107">
        <v>6</v>
      </c>
      <c r="O73" s="107">
        <v>6</v>
      </c>
      <c r="P73" s="109">
        <v>6</v>
      </c>
      <c r="Q73" s="110">
        <v>6</v>
      </c>
      <c r="R73" s="110">
        <v>6</v>
      </c>
      <c r="S73" s="110">
        <v>6</v>
      </c>
      <c r="T73" s="133">
        <v>6</v>
      </c>
      <c r="U73" s="127">
        <v>6</v>
      </c>
      <c r="V73" s="110">
        <v>6</v>
      </c>
      <c r="W73" s="111">
        <v>6</v>
      </c>
      <c r="X73" s="111">
        <v>6</v>
      </c>
      <c r="Y73" s="111">
        <v>6</v>
      </c>
      <c r="Z73" s="112">
        <v>6</v>
      </c>
      <c r="AA73" s="113">
        <v>6</v>
      </c>
      <c r="AB73" s="114">
        <v>6</v>
      </c>
      <c r="AC73" s="183">
        <v>6</v>
      </c>
      <c r="AD73" s="114">
        <v>6</v>
      </c>
      <c r="AE73" s="114">
        <v>6</v>
      </c>
      <c r="AF73" s="114">
        <v>6</v>
      </c>
      <c r="AG73" s="114">
        <v>7.6</v>
      </c>
      <c r="AH73" s="265">
        <v>7.6</v>
      </c>
      <c r="AI73" s="279">
        <v>7.6</v>
      </c>
      <c r="AJ73" s="5">
        <f t="shared" si="6"/>
        <v>0</v>
      </c>
      <c r="AK73" s="5">
        <f t="shared" si="7"/>
        <v>0</v>
      </c>
      <c r="AL73" s="5">
        <f t="shared" si="8"/>
        <v>0</v>
      </c>
      <c r="AM73" s="5">
        <f t="shared" si="9"/>
        <v>1</v>
      </c>
      <c r="AN73" s="5">
        <f t="shared" si="10"/>
        <v>0</v>
      </c>
      <c r="AO73" s="5">
        <f t="shared" si="11"/>
        <v>0</v>
      </c>
    </row>
    <row r="74" spans="1:41" ht="12.75">
      <c r="A74" s="14">
        <v>56001</v>
      </c>
      <c r="B74" s="15" t="s">
        <v>63</v>
      </c>
      <c r="C74" s="107">
        <v>6</v>
      </c>
      <c r="D74" s="107">
        <v>6</v>
      </c>
      <c r="E74" s="107">
        <v>6</v>
      </c>
      <c r="F74" s="107">
        <v>6</v>
      </c>
      <c r="G74" s="107">
        <v>6</v>
      </c>
      <c r="H74" s="118">
        <v>7</v>
      </c>
      <c r="I74" s="107">
        <v>7</v>
      </c>
      <c r="J74" s="107">
        <v>7</v>
      </c>
      <c r="K74" s="107">
        <v>7</v>
      </c>
      <c r="L74" s="107">
        <v>7</v>
      </c>
      <c r="M74" s="108">
        <v>7</v>
      </c>
      <c r="N74" s="118">
        <v>8</v>
      </c>
      <c r="O74" s="107">
        <v>8</v>
      </c>
      <c r="P74" s="109">
        <v>8</v>
      </c>
      <c r="Q74" s="120">
        <v>8.5</v>
      </c>
      <c r="R74" s="110">
        <v>8.5</v>
      </c>
      <c r="S74" s="110">
        <v>8.5</v>
      </c>
      <c r="T74" s="133">
        <v>8.5</v>
      </c>
      <c r="U74" s="127">
        <v>8.5</v>
      </c>
      <c r="V74" s="110">
        <v>8.5</v>
      </c>
      <c r="W74" s="111">
        <v>8.5</v>
      </c>
      <c r="X74" s="111">
        <v>8.5</v>
      </c>
      <c r="Y74" s="111">
        <v>8.5</v>
      </c>
      <c r="Z74" s="112">
        <v>8.5</v>
      </c>
      <c r="AA74" s="122">
        <v>8.8</v>
      </c>
      <c r="AB74" s="114">
        <v>8.8</v>
      </c>
      <c r="AC74" s="183">
        <v>8.8</v>
      </c>
      <c r="AD74" s="114">
        <v>8.8</v>
      </c>
      <c r="AE74" s="114">
        <v>8.8</v>
      </c>
      <c r="AF74" s="114">
        <v>8.8</v>
      </c>
      <c r="AG74" s="114">
        <v>8.8</v>
      </c>
      <c r="AH74" s="265">
        <v>8.8</v>
      </c>
      <c r="AI74" s="279">
        <v>8.8</v>
      </c>
      <c r="AJ74" s="5">
        <f t="shared" si="6"/>
        <v>0</v>
      </c>
      <c r="AK74" s="5">
        <f t="shared" si="7"/>
        <v>0</v>
      </c>
      <c r="AL74" s="5">
        <f t="shared" si="8"/>
        <v>0</v>
      </c>
      <c r="AM74" s="5">
        <f t="shared" si="9"/>
        <v>1</v>
      </c>
      <c r="AN74" s="5">
        <f t="shared" si="10"/>
        <v>0</v>
      </c>
      <c r="AO74" s="5">
        <f t="shared" si="11"/>
        <v>0</v>
      </c>
    </row>
    <row r="75" spans="1:41" ht="12.75">
      <c r="A75" s="14">
        <v>56005</v>
      </c>
      <c r="B75" s="15" t="s">
        <v>64</v>
      </c>
      <c r="C75" s="118">
        <v>7</v>
      </c>
      <c r="D75" s="107">
        <v>7</v>
      </c>
      <c r="E75" s="107">
        <v>7</v>
      </c>
      <c r="F75" s="118">
        <v>7.5</v>
      </c>
      <c r="G75" s="107">
        <v>7.5</v>
      </c>
      <c r="H75" s="107">
        <v>7.5</v>
      </c>
      <c r="I75" s="107">
        <v>7.5</v>
      </c>
      <c r="J75" s="107">
        <v>7.5</v>
      </c>
      <c r="K75" s="107">
        <v>7.5</v>
      </c>
      <c r="L75" s="107">
        <v>7.5</v>
      </c>
      <c r="M75" s="108">
        <v>7.5</v>
      </c>
      <c r="N75" s="107">
        <v>7.5</v>
      </c>
      <c r="O75" s="118">
        <v>8</v>
      </c>
      <c r="P75" s="109">
        <v>8</v>
      </c>
      <c r="Q75" s="110">
        <v>8</v>
      </c>
      <c r="R75" s="110">
        <v>8</v>
      </c>
      <c r="S75" s="110">
        <v>8</v>
      </c>
      <c r="T75" s="132">
        <v>8.8</v>
      </c>
      <c r="U75" s="127">
        <v>8.8</v>
      </c>
      <c r="V75" s="110">
        <v>8.8</v>
      </c>
      <c r="W75" s="111">
        <v>8.8</v>
      </c>
      <c r="X75" s="111">
        <v>8.8</v>
      </c>
      <c r="Y75" s="111">
        <v>8.8</v>
      </c>
      <c r="Z75" s="112">
        <v>8.8</v>
      </c>
      <c r="AA75" s="113">
        <v>8.8</v>
      </c>
      <c r="AB75" s="114">
        <v>8.8</v>
      </c>
      <c r="AC75" s="183">
        <v>8.8</v>
      </c>
      <c r="AD75" s="114">
        <v>8.8</v>
      </c>
      <c r="AE75" s="114">
        <v>8.8</v>
      </c>
      <c r="AF75" s="114">
        <v>8.8</v>
      </c>
      <c r="AG75" s="114">
        <v>8.8</v>
      </c>
      <c r="AH75" s="265">
        <v>8.8</v>
      </c>
      <c r="AI75" s="279">
        <v>8.8</v>
      </c>
      <c r="AJ75" s="5">
        <f t="shared" si="6"/>
        <v>0</v>
      </c>
      <c r="AK75" s="5">
        <f t="shared" si="7"/>
        <v>0</v>
      </c>
      <c r="AL75" s="5">
        <f t="shared" si="8"/>
        <v>0</v>
      </c>
      <c r="AM75" s="5">
        <f t="shared" si="9"/>
        <v>1</v>
      </c>
      <c r="AN75" s="5">
        <f t="shared" si="10"/>
        <v>0</v>
      </c>
      <c r="AO75" s="5">
        <f t="shared" si="11"/>
        <v>0</v>
      </c>
    </row>
    <row r="76" spans="1:41" ht="12.75">
      <c r="A76" s="14">
        <v>56011</v>
      </c>
      <c r="B76" s="15" t="s">
        <v>65</v>
      </c>
      <c r="C76" s="107">
        <v>6</v>
      </c>
      <c r="D76" s="107">
        <v>6</v>
      </c>
      <c r="E76" s="107">
        <v>6</v>
      </c>
      <c r="F76" s="107">
        <v>6</v>
      </c>
      <c r="G76" s="107">
        <v>6</v>
      </c>
      <c r="H76" s="118">
        <v>8</v>
      </c>
      <c r="I76" s="107">
        <v>8</v>
      </c>
      <c r="J76" s="107">
        <v>8</v>
      </c>
      <c r="K76" s="107">
        <v>8</v>
      </c>
      <c r="L76" s="107">
        <v>8</v>
      </c>
      <c r="M76" s="108">
        <v>8</v>
      </c>
      <c r="N76" s="107">
        <v>8</v>
      </c>
      <c r="O76" s="107">
        <v>8</v>
      </c>
      <c r="P76" s="109">
        <v>8</v>
      </c>
      <c r="Q76" s="110">
        <v>8</v>
      </c>
      <c r="R76" s="110">
        <v>8</v>
      </c>
      <c r="S76" s="110">
        <v>8</v>
      </c>
      <c r="T76" s="133">
        <v>8</v>
      </c>
      <c r="U76" s="127">
        <v>8</v>
      </c>
      <c r="V76" s="110">
        <v>8</v>
      </c>
      <c r="W76" s="111">
        <v>8</v>
      </c>
      <c r="X76" s="111">
        <v>8</v>
      </c>
      <c r="Y76" s="111">
        <v>8</v>
      </c>
      <c r="Z76" s="112">
        <v>8</v>
      </c>
      <c r="AA76" s="113">
        <v>8</v>
      </c>
      <c r="AB76" s="114">
        <v>8</v>
      </c>
      <c r="AC76" s="183">
        <v>8</v>
      </c>
      <c r="AD76" s="114">
        <v>8</v>
      </c>
      <c r="AE76" s="114">
        <v>8</v>
      </c>
      <c r="AF76" s="114">
        <v>8</v>
      </c>
      <c r="AG76" s="114">
        <v>8</v>
      </c>
      <c r="AH76" s="265">
        <v>8</v>
      </c>
      <c r="AI76" s="279">
        <v>8</v>
      </c>
      <c r="AJ76" s="5">
        <f t="shared" si="6"/>
        <v>0</v>
      </c>
      <c r="AK76" s="5">
        <f t="shared" si="7"/>
        <v>0</v>
      </c>
      <c r="AL76" s="5">
        <f t="shared" si="8"/>
        <v>0</v>
      </c>
      <c r="AM76" s="5">
        <f t="shared" si="9"/>
        <v>1</v>
      </c>
      <c r="AN76" s="5">
        <f t="shared" si="10"/>
        <v>0</v>
      </c>
      <c r="AO76" s="5">
        <f t="shared" si="11"/>
        <v>0</v>
      </c>
    </row>
    <row r="77" spans="1:41" ht="12.75">
      <c r="A77" s="14">
        <v>56016</v>
      </c>
      <c r="B77" s="15" t="s">
        <v>304</v>
      </c>
      <c r="C77" s="118">
        <v>8</v>
      </c>
      <c r="D77" s="107">
        <v>8</v>
      </c>
      <c r="E77" s="107">
        <v>8</v>
      </c>
      <c r="F77" s="107">
        <v>8</v>
      </c>
      <c r="G77" s="107">
        <v>8</v>
      </c>
      <c r="H77" s="107">
        <v>8</v>
      </c>
      <c r="I77" s="107">
        <v>8</v>
      </c>
      <c r="J77" s="107">
        <v>8</v>
      </c>
      <c r="K77" s="107">
        <v>8</v>
      </c>
      <c r="L77" s="107">
        <v>8</v>
      </c>
      <c r="M77" s="108">
        <v>8</v>
      </c>
      <c r="N77" s="107">
        <v>8</v>
      </c>
      <c r="O77" s="107">
        <v>8</v>
      </c>
      <c r="P77" s="109">
        <v>8</v>
      </c>
      <c r="Q77" s="110">
        <v>8</v>
      </c>
      <c r="R77" s="110">
        <v>8</v>
      </c>
      <c r="S77" s="110">
        <v>8</v>
      </c>
      <c r="T77" s="133">
        <v>8</v>
      </c>
      <c r="U77" s="127">
        <v>8</v>
      </c>
      <c r="V77" s="110">
        <v>8</v>
      </c>
      <c r="W77" s="111">
        <v>8</v>
      </c>
      <c r="X77" s="111">
        <v>8</v>
      </c>
      <c r="Y77" s="111">
        <v>8</v>
      </c>
      <c r="Z77" s="112">
        <v>8</v>
      </c>
      <c r="AA77" s="113">
        <v>8</v>
      </c>
      <c r="AB77" s="114">
        <v>8</v>
      </c>
      <c r="AC77" s="183">
        <v>8</v>
      </c>
      <c r="AD77" s="114">
        <v>8</v>
      </c>
      <c r="AE77" s="114">
        <v>8</v>
      </c>
      <c r="AF77" s="114">
        <v>8</v>
      </c>
      <c r="AG77" s="114">
        <v>8</v>
      </c>
      <c r="AH77" s="265">
        <v>8</v>
      </c>
      <c r="AI77" s="279">
        <v>8</v>
      </c>
      <c r="AJ77" s="5">
        <f t="shared" si="6"/>
        <v>1</v>
      </c>
      <c r="AK77" s="5">
        <f t="shared" si="7"/>
        <v>1</v>
      </c>
      <c r="AL77" s="5">
        <f t="shared" si="8"/>
        <v>0</v>
      </c>
      <c r="AM77" s="5">
        <f t="shared" si="9"/>
        <v>0</v>
      </c>
      <c r="AN77" s="5">
        <f t="shared" si="10"/>
        <v>0</v>
      </c>
      <c r="AO77" s="5">
        <f t="shared" si="11"/>
        <v>0</v>
      </c>
    </row>
    <row r="78" spans="1:41" ht="12.75">
      <c r="A78" s="14">
        <v>56022</v>
      </c>
      <c r="B78" s="15" t="s">
        <v>337</v>
      </c>
      <c r="C78" s="107">
        <v>8</v>
      </c>
      <c r="D78" s="107">
        <v>8</v>
      </c>
      <c r="E78" s="107">
        <v>8</v>
      </c>
      <c r="F78" s="107">
        <v>8</v>
      </c>
      <c r="G78" s="107">
        <v>8</v>
      </c>
      <c r="H78" s="107">
        <v>8</v>
      </c>
      <c r="I78" s="107">
        <v>8</v>
      </c>
      <c r="J78" s="107">
        <v>8</v>
      </c>
      <c r="K78" s="107">
        <v>8</v>
      </c>
      <c r="L78" s="107">
        <v>8</v>
      </c>
      <c r="M78" s="108">
        <v>8</v>
      </c>
      <c r="N78" s="107">
        <v>8</v>
      </c>
      <c r="O78" s="107">
        <v>8</v>
      </c>
      <c r="P78" s="120">
        <v>8.5</v>
      </c>
      <c r="Q78" s="109">
        <v>8.5</v>
      </c>
      <c r="R78" s="110">
        <v>8.5</v>
      </c>
      <c r="S78" s="110">
        <v>8.5</v>
      </c>
      <c r="T78" s="133">
        <v>8.5</v>
      </c>
      <c r="U78" s="127">
        <v>8.5</v>
      </c>
      <c r="V78" s="110">
        <v>8.5</v>
      </c>
      <c r="W78" s="111">
        <v>8.5</v>
      </c>
      <c r="X78" s="111">
        <v>8.5</v>
      </c>
      <c r="Y78" s="111">
        <v>8.5</v>
      </c>
      <c r="Z78" s="112">
        <v>8.5</v>
      </c>
      <c r="AA78" s="113">
        <v>8.5</v>
      </c>
      <c r="AB78" s="114">
        <v>8.5</v>
      </c>
      <c r="AC78" s="183">
        <v>8.5</v>
      </c>
      <c r="AD78" s="114">
        <v>8.5</v>
      </c>
      <c r="AE78" s="114">
        <v>8.5</v>
      </c>
      <c r="AF78" s="114">
        <v>8.5</v>
      </c>
      <c r="AG78" s="114">
        <v>8.5</v>
      </c>
      <c r="AH78" s="265">
        <v>8.5</v>
      </c>
      <c r="AI78" s="279">
        <v>8.5</v>
      </c>
      <c r="AJ78" s="5">
        <f t="shared" si="6"/>
        <v>1</v>
      </c>
      <c r="AK78" s="5">
        <f t="shared" si="7"/>
        <v>1</v>
      </c>
      <c r="AL78" s="5">
        <f t="shared" si="8"/>
        <v>0</v>
      </c>
      <c r="AM78" s="5">
        <f t="shared" si="9"/>
        <v>0</v>
      </c>
      <c r="AN78" s="5">
        <f t="shared" si="10"/>
        <v>0</v>
      </c>
      <c r="AO78" s="5">
        <f t="shared" si="11"/>
        <v>0</v>
      </c>
    </row>
    <row r="79" spans="1:41" ht="12.75">
      <c r="A79" s="14">
        <v>56029</v>
      </c>
      <c r="B79" s="15" t="s">
        <v>69</v>
      </c>
      <c r="C79" s="107">
        <v>6</v>
      </c>
      <c r="D79" s="107">
        <v>6</v>
      </c>
      <c r="E79" s="118">
        <v>7</v>
      </c>
      <c r="F79" s="107">
        <v>7</v>
      </c>
      <c r="G79" s="107">
        <v>7</v>
      </c>
      <c r="H79" s="107">
        <v>7</v>
      </c>
      <c r="I79" s="107">
        <v>7</v>
      </c>
      <c r="J79" s="118">
        <v>8</v>
      </c>
      <c r="K79" s="107">
        <v>8</v>
      </c>
      <c r="L79" s="107">
        <v>8</v>
      </c>
      <c r="M79" s="108">
        <v>8</v>
      </c>
      <c r="N79" s="107">
        <v>8</v>
      </c>
      <c r="O79" s="107">
        <v>8</v>
      </c>
      <c r="P79" s="109">
        <v>8</v>
      </c>
      <c r="Q79" s="110">
        <v>8</v>
      </c>
      <c r="R79" s="110">
        <v>8</v>
      </c>
      <c r="S79" s="110">
        <v>8</v>
      </c>
      <c r="T79" s="133">
        <v>8</v>
      </c>
      <c r="U79" s="127">
        <v>8</v>
      </c>
      <c r="V79" s="110">
        <v>8</v>
      </c>
      <c r="W79" s="111">
        <v>8</v>
      </c>
      <c r="X79" s="111">
        <v>8</v>
      </c>
      <c r="Y79" s="111">
        <v>8</v>
      </c>
      <c r="Z79" s="112">
        <v>8</v>
      </c>
      <c r="AA79" s="113">
        <v>8</v>
      </c>
      <c r="AB79" s="114">
        <v>8</v>
      </c>
      <c r="AC79" s="183">
        <v>8</v>
      </c>
      <c r="AD79" s="114">
        <v>8</v>
      </c>
      <c r="AE79" s="114">
        <v>8</v>
      </c>
      <c r="AF79" s="114">
        <v>8</v>
      </c>
      <c r="AG79" s="114">
        <v>8</v>
      </c>
      <c r="AH79" s="265">
        <v>8</v>
      </c>
      <c r="AI79" s="279">
        <v>8</v>
      </c>
      <c r="AJ79" s="5">
        <f t="shared" si="6"/>
        <v>0</v>
      </c>
      <c r="AK79" s="5">
        <f t="shared" si="7"/>
        <v>0</v>
      </c>
      <c r="AL79" s="5">
        <f t="shared" si="8"/>
        <v>0</v>
      </c>
      <c r="AM79" s="5">
        <f t="shared" si="9"/>
        <v>1</v>
      </c>
      <c r="AN79" s="5">
        <f t="shared" si="10"/>
        <v>0</v>
      </c>
      <c r="AO79" s="5">
        <f t="shared" si="11"/>
        <v>0</v>
      </c>
    </row>
    <row r="80" spans="1:41" ht="12.75">
      <c r="A80" s="14">
        <v>56044</v>
      </c>
      <c r="B80" s="15" t="s">
        <v>71</v>
      </c>
      <c r="C80" s="107">
        <v>6</v>
      </c>
      <c r="D80" s="107">
        <v>6</v>
      </c>
      <c r="E80" s="107">
        <v>6</v>
      </c>
      <c r="F80" s="107">
        <v>6</v>
      </c>
      <c r="G80" s="107">
        <v>6</v>
      </c>
      <c r="H80" s="107">
        <v>6</v>
      </c>
      <c r="I80" s="107">
        <v>6</v>
      </c>
      <c r="J80" s="107">
        <v>6</v>
      </c>
      <c r="K80" s="118">
        <v>7</v>
      </c>
      <c r="L80" s="107">
        <v>7</v>
      </c>
      <c r="M80" s="108">
        <v>7</v>
      </c>
      <c r="N80" s="118">
        <v>8</v>
      </c>
      <c r="O80" s="107">
        <v>8</v>
      </c>
      <c r="P80" s="109">
        <v>8</v>
      </c>
      <c r="Q80" s="110">
        <v>8</v>
      </c>
      <c r="R80" s="110">
        <v>8</v>
      </c>
      <c r="S80" s="110">
        <v>8</v>
      </c>
      <c r="T80" s="133">
        <v>8</v>
      </c>
      <c r="U80" s="127">
        <v>8</v>
      </c>
      <c r="V80" s="110">
        <v>8</v>
      </c>
      <c r="W80" s="111">
        <v>8</v>
      </c>
      <c r="X80" s="111">
        <v>8</v>
      </c>
      <c r="Y80" s="111">
        <v>8</v>
      </c>
      <c r="Z80" s="112">
        <v>8</v>
      </c>
      <c r="AA80" s="113">
        <v>8</v>
      </c>
      <c r="AB80" s="114">
        <v>8</v>
      </c>
      <c r="AC80" s="183">
        <v>8</v>
      </c>
      <c r="AD80" s="114">
        <v>8</v>
      </c>
      <c r="AE80" s="114">
        <v>8</v>
      </c>
      <c r="AF80" s="114">
        <v>8</v>
      </c>
      <c r="AG80" s="114">
        <v>8</v>
      </c>
      <c r="AH80" s="265">
        <v>8</v>
      </c>
      <c r="AI80" s="279">
        <v>8</v>
      </c>
      <c r="AJ80" s="5">
        <f t="shared" si="6"/>
        <v>0</v>
      </c>
      <c r="AK80" s="5">
        <f t="shared" si="7"/>
        <v>0</v>
      </c>
      <c r="AL80" s="5">
        <f t="shared" si="8"/>
        <v>0</v>
      </c>
      <c r="AM80" s="5">
        <f t="shared" si="9"/>
        <v>1</v>
      </c>
      <c r="AN80" s="5">
        <f t="shared" si="10"/>
        <v>0</v>
      </c>
      <c r="AO80" s="5">
        <f t="shared" si="11"/>
        <v>0</v>
      </c>
    </row>
    <row r="81" spans="1:41" ht="12.75">
      <c r="A81" s="14">
        <v>56049</v>
      </c>
      <c r="B81" s="15" t="s">
        <v>72</v>
      </c>
      <c r="C81" s="107">
        <v>6</v>
      </c>
      <c r="D81" s="107">
        <v>6</v>
      </c>
      <c r="E81" s="107">
        <v>6</v>
      </c>
      <c r="F81" s="107">
        <v>6</v>
      </c>
      <c r="G81" s="107">
        <v>6</v>
      </c>
      <c r="H81" s="118">
        <v>7</v>
      </c>
      <c r="I81" s="107">
        <v>7</v>
      </c>
      <c r="J81" s="118">
        <v>8</v>
      </c>
      <c r="K81" s="107">
        <v>8</v>
      </c>
      <c r="L81" s="107">
        <v>8</v>
      </c>
      <c r="M81" s="108">
        <v>8</v>
      </c>
      <c r="N81" s="107">
        <v>8</v>
      </c>
      <c r="O81" s="107">
        <v>8</v>
      </c>
      <c r="P81" s="120">
        <v>8.5</v>
      </c>
      <c r="Q81" s="110">
        <v>8.5</v>
      </c>
      <c r="R81" s="110">
        <v>8.5</v>
      </c>
      <c r="S81" s="110">
        <v>8.5</v>
      </c>
      <c r="T81" s="133">
        <v>8.5</v>
      </c>
      <c r="U81" s="127">
        <v>8.5</v>
      </c>
      <c r="V81" s="110">
        <v>8.5</v>
      </c>
      <c r="W81" s="111">
        <v>8.5</v>
      </c>
      <c r="X81" s="111">
        <v>8.5</v>
      </c>
      <c r="Y81" s="111">
        <v>8.5</v>
      </c>
      <c r="Z81" s="112">
        <v>8.5</v>
      </c>
      <c r="AA81" s="113">
        <v>8.5</v>
      </c>
      <c r="AB81" s="114">
        <v>8.5</v>
      </c>
      <c r="AC81" s="183">
        <v>8.5</v>
      </c>
      <c r="AD81" s="114">
        <v>8.5</v>
      </c>
      <c r="AE81" s="114">
        <v>8.5</v>
      </c>
      <c r="AF81" s="114">
        <v>8.5</v>
      </c>
      <c r="AG81" s="114">
        <v>8.4</v>
      </c>
      <c r="AH81" s="267">
        <v>8.3</v>
      </c>
      <c r="AI81" s="291">
        <v>8.2</v>
      </c>
      <c r="AJ81" s="5">
        <f t="shared" si="6"/>
        <v>0</v>
      </c>
      <c r="AK81" s="5">
        <f t="shared" si="7"/>
        <v>0</v>
      </c>
      <c r="AL81" s="5">
        <f t="shared" si="8"/>
        <v>0</v>
      </c>
      <c r="AM81" s="5">
        <f t="shared" si="9"/>
        <v>1</v>
      </c>
      <c r="AN81" s="5">
        <f t="shared" si="10"/>
        <v>0</v>
      </c>
      <c r="AO81" s="5">
        <f t="shared" si="11"/>
        <v>0</v>
      </c>
    </row>
    <row r="82" spans="1:41" ht="12.75">
      <c r="A82" s="14">
        <v>56051</v>
      </c>
      <c r="B82" s="15" t="s">
        <v>73</v>
      </c>
      <c r="C82" s="118">
        <v>7.5</v>
      </c>
      <c r="D82" s="107">
        <v>7.5</v>
      </c>
      <c r="E82" s="107">
        <v>7.5</v>
      </c>
      <c r="F82" s="107">
        <v>7.5</v>
      </c>
      <c r="G82" s="107">
        <v>7.5</v>
      </c>
      <c r="H82" s="107">
        <v>7.5</v>
      </c>
      <c r="I82" s="107">
        <v>7.5</v>
      </c>
      <c r="J82" s="118">
        <v>8.5</v>
      </c>
      <c r="K82" s="107">
        <v>8.5</v>
      </c>
      <c r="L82" s="107">
        <v>8.5</v>
      </c>
      <c r="M82" s="108">
        <v>8.5</v>
      </c>
      <c r="N82" s="107">
        <v>8.5</v>
      </c>
      <c r="O82" s="107">
        <v>8.5</v>
      </c>
      <c r="P82" s="109">
        <v>8.5</v>
      </c>
      <c r="Q82" s="109">
        <v>8.5</v>
      </c>
      <c r="R82" s="110">
        <v>8.5</v>
      </c>
      <c r="S82" s="110">
        <v>8.5</v>
      </c>
      <c r="T82" s="133">
        <v>8.5</v>
      </c>
      <c r="U82" s="127">
        <v>8.5</v>
      </c>
      <c r="V82" s="110">
        <v>8.5</v>
      </c>
      <c r="W82" s="111">
        <v>8.5</v>
      </c>
      <c r="X82" s="111">
        <v>8.5</v>
      </c>
      <c r="Y82" s="111">
        <v>8.5</v>
      </c>
      <c r="Z82" s="112">
        <v>8.5</v>
      </c>
      <c r="AA82" s="113">
        <v>8.5</v>
      </c>
      <c r="AB82" s="114">
        <v>8.5</v>
      </c>
      <c r="AC82" s="183">
        <v>8.5</v>
      </c>
      <c r="AD82" s="114">
        <v>8.5</v>
      </c>
      <c r="AE82" s="114">
        <v>8.5</v>
      </c>
      <c r="AF82" s="114">
        <v>8.5</v>
      </c>
      <c r="AG82" s="114">
        <v>8.5</v>
      </c>
      <c r="AH82" s="265">
        <v>8.5</v>
      </c>
      <c r="AI82" s="279">
        <v>8.5</v>
      </c>
      <c r="AJ82" s="5">
        <f t="shared" si="6"/>
        <v>0</v>
      </c>
      <c r="AK82" s="5">
        <f t="shared" si="7"/>
        <v>0</v>
      </c>
      <c r="AL82" s="5">
        <f t="shared" si="8"/>
        <v>0</v>
      </c>
      <c r="AM82" s="5">
        <f t="shared" si="9"/>
        <v>1</v>
      </c>
      <c r="AN82" s="5">
        <f t="shared" si="10"/>
        <v>0</v>
      </c>
      <c r="AO82" s="5">
        <f t="shared" si="11"/>
        <v>0</v>
      </c>
    </row>
    <row r="83" spans="1:41" ht="12.75">
      <c r="A83" s="14">
        <v>56078</v>
      </c>
      <c r="B83" s="15" t="s">
        <v>244</v>
      </c>
      <c r="C83" s="107">
        <v>6</v>
      </c>
      <c r="D83" s="107">
        <v>6</v>
      </c>
      <c r="E83" s="107">
        <v>6</v>
      </c>
      <c r="F83" s="107">
        <v>6</v>
      </c>
      <c r="G83" s="107">
        <v>6</v>
      </c>
      <c r="H83" s="107">
        <v>6</v>
      </c>
      <c r="I83" s="118">
        <v>8</v>
      </c>
      <c r="J83" s="107">
        <v>8</v>
      </c>
      <c r="K83" s="107">
        <v>8</v>
      </c>
      <c r="L83" s="107">
        <v>8</v>
      </c>
      <c r="M83" s="108">
        <v>8</v>
      </c>
      <c r="N83" s="107">
        <v>8</v>
      </c>
      <c r="O83" s="107">
        <v>8</v>
      </c>
      <c r="P83" s="120">
        <v>8.5</v>
      </c>
      <c r="Q83" s="110">
        <v>8.5</v>
      </c>
      <c r="R83" s="110">
        <v>8.5</v>
      </c>
      <c r="S83" s="110">
        <v>8.5</v>
      </c>
      <c r="T83" s="132">
        <v>8.8</v>
      </c>
      <c r="U83" s="127">
        <v>8.8</v>
      </c>
      <c r="V83" s="110">
        <v>8.8</v>
      </c>
      <c r="W83" s="111">
        <v>8.8</v>
      </c>
      <c r="X83" s="111">
        <v>8.8</v>
      </c>
      <c r="Y83" s="111">
        <v>8.8</v>
      </c>
      <c r="Z83" s="112">
        <v>8.8</v>
      </c>
      <c r="AA83" s="113">
        <v>8.8</v>
      </c>
      <c r="AB83" s="114">
        <v>8.8</v>
      </c>
      <c r="AC83" s="185">
        <v>8.5</v>
      </c>
      <c r="AD83" s="114">
        <v>8.5</v>
      </c>
      <c r="AE83" s="114">
        <v>8.5</v>
      </c>
      <c r="AF83" s="114">
        <v>8.5</v>
      </c>
      <c r="AG83" s="114">
        <v>8.5</v>
      </c>
      <c r="AH83" s="265">
        <v>8.5</v>
      </c>
      <c r="AI83" s="279">
        <v>8.5</v>
      </c>
      <c r="AJ83" s="5">
        <f t="shared" si="6"/>
        <v>0</v>
      </c>
      <c r="AK83" s="5">
        <f t="shared" si="7"/>
        <v>0</v>
      </c>
      <c r="AL83" s="5">
        <f t="shared" si="8"/>
        <v>0</v>
      </c>
      <c r="AM83" s="5">
        <f t="shared" si="9"/>
        <v>1</v>
      </c>
      <c r="AN83" s="5">
        <f t="shared" si="10"/>
        <v>0</v>
      </c>
      <c r="AO83" s="5">
        <f t="shared" si="11"/>
        <v>0</v>
      </c>
    </row>
    <row r="84" spans="1:41" ht="12.75">
      <c r="A84" s="14">
        <v>56085</v>
      </c>
      <c r="B84" s="15" t="s">
        <v>68</v>
      </c>
      <c r="C84" s="120">
        <v>7.5</v>
      </c>
      <c r="D84" s="107">
        <v>7.5</v>
      </c>
      <c r="E84" s="107">
        <v>7.5</v>
      </c>
      <c r="F84" s="107">
        <v>7.5</v>
      </c>
      <c r="G84" s="107">
        <v>7.5</v>
      </c>
      <c r="H84" s="107">
        <v>7.5</v>
      </c>
      <c r="I84" s="118">
        <v>8.5</v>
      </c>
      <c r="J84" s="107">
        <v>8.5</v>
      </c>
      <c r="K84" s="107">
        <v>8.5</v>
      </c>
      <c r="L84" s="107">
        <v>8.5</v>
      </c>
      <c r="M84" s="108">
        <v>8.5</v>
      </c>
      <c r="N84" s="107">
        <v>8.5</v>
      </c>
      <c r="O84" s="107">
        <v>8.5</v>
      </c>
      <c r="P84" s="109">
        <v>8.5</v>
      </c>
      <c r="Q84" s="109">
        <v>8.5</v>
      </c>
      <c r="R84" s="110">
        <v>8.5</v>
      </c>
      <c r="S84" s="110">
        <v>8.5</v>
      </c>
      <c r="T84" s="133">
        <v>8.5</v>
      </c>
      <c r="U84" s="127">
        <v>8.5</v>
      </c>
      <c r="V84" s="110">
        <v>8.5</v>
      </c>
      <c r="W84" s="111">
        <v>8.5</v>
      </c>
      <c r="X84" s="111">
        <v>8.5</v>
      </c>
      <c r="Y84" s="111">
        <v>8.5</v>
      </c>
      <c r="Z84" s="112">
        <v>8.5</v>
      </c>
      <c r="AA84" s="113">
        <v>8.5</v>
      </c>
      <c r="AB84" s="114">
        <v>8.5</v>
      </c>
      <c r="AC84" s="183">
        <v>8.5</v>
      </c>
      <c r="AD84" s="114">
        <v>8.5</v>
      </c>
      <c r="AE84" s="114">
        <v>8.5</v>
      </c>
      <c r="AF84" s="114">
        <v>8.5</v>
      </c>
      <c r="AG84" s="114">
        <v>8.5</v>
      </c>
      <c r="AH84" s="265">
        <v>8.5</v>
      </c>
      <c r="AI84" s="279">
        <v>8.5</v>
      </c>
      <c r="AJ84" s="5">
        <f t="shared" si="6"/>
        <v>0</v>
      </c>
      <c r="AK84" s="5">
        <f t="shared" si="7"/>
        <v>0</v>
      </c>
      <c r="AL84" s="5">
        <f t="shared" si="8"/>
        <v>0</v>
      </c>
      <c r="AM84" s="5">
        <f t="shared" si="9"/>
        <v>1</v>
      </c>
      <c r="AN84" s="5">
        <f t="shared" si="10"/>
        <v>0</v>
      </c>
      <c r="AO84" s="5">
        <f t="shared" si="11"/>
        <v>0</v>
      </c>
    </row>
    <row r="85" spans="1:41" ht="12.75">
      <c r="A85" s="14">
        <v>56086</v>
      </c>
      <c r="B85" s="15" t="s">
        <v>70</v>
      </c>
      <c r="C85" s="107">
        <v>8</v>
      </c>
      <c r="D85" s="107">
        <v>8</v>
      </c>
      <c r="E85" s="107">
        <v>8</v>
      </c>
      <c r="F85" s="107">
        <v>8</v>
      </c>
      <c r="G85" s="107">
        <v>8</v>
      </c>
      <c r="H85" s="107">
        <v>8</v>
      </c>
      <c r="I85" s="107">
        <v>8</v>
      </c>
      <c r="J85" s="107">
        <v>8</v>
      </c>
      <c r="K85" s="107">
        <v>8</v>
      </c>
      <c r="L85" s="107">
        <v>8</v>
      </c>
      <c r="M85" s="108">
        <v>8</v>
      </c>
      <c r="N85" s="107">
        <v>8</v>
      </c>
      <c r="O85" s="107">
        <v>8</v>
      </c>
      <c r="P85" s="109">
        <v>8</v>
      </c>
      <c r="Q85" s="110">
        <v>8</v>
      </c>
      <c r="R85" s="110">
        <v>8</v>
      </c>
      <c r="S85" s="110">
        <v>8</v>
      </c>
      <c r="T85" s="133">
        <v>8</v>
      </c>
      <c r="U85" s="127">
        <v>8</v>
      </c>
      <c r="V85" s="110">
        <v>8</v>
      </c>
      <c r="W85" s="111">
        <v>8</v>
      </c>
      <c r="X85" s="111">
        <v>8</v>
      </c>
      <c r="Y85" s="111">
        <v>8</v>
      </c>
      <c r="Z85" s="112">
        <v>8</v>
      </c>
      <c r="AA85" s="113">
        <v>8</v>
      </c>
      <c r="AB85" s="114">
        <v>8</v>
      </c>
      <c r="AC85" s="183">
        <v>8</v>
      </c>
      <c r="AD85" s="114">
        <v>8</v>
      </c>
      <c r="AE85" s="114">
        <v>8</v>
      </c>
      <c r="AF85" s="114">
        <v>8</v>
      </c>
      <c r="AG85" s="114">
        <v>8</v>
      </c>
      <c r="AH85" s="265">
        <v>8</v>
      </c>
      <c r="AI85" s="279">
        <v>8</v>
      </c>
      <c r="AJ85" s="5">
        <f t="shared" si="6"/>
        <v>1</v>
      </c>
      <c r="AK85" s="5">
        <f t="shared" si="7"/>
        <v>1</v>
      </c>
      <c r="AL85" s="5">
        <f t="shared" si="8"/>
        <v>0</v>
      </c>
      <c r="AM85" s="5">
        <f t="shared" si="9"/>
        <v>0</v>
      </c>
      <c r="AN85" s="5">
        <f t="shared" si="10"/>
        <v>0</v>
      </c>
      <c r="AO85" s="5">
        <f t="shared" si="11"/>
        <v>0</v>
      </c>
    </row>
    <row r="86" spans="1:41" ht="12.75">
      <c r="A86" s="14">
        <v>56087</v>
      </c>
      <c r="B86" s="15" t="s">
        <v>74</v>
      </c>
      <c r="C86" s="107">
        <v>8</v>
      </c>
      <c r="D86" s="107">
        <v>8</v>
      </c>
      <c r="E86" s="107">
        <v>8</v>
      </c>
      <c r="F86" s="107">
        <v>8</v>
      </c>
      <c r="G86" s="107">
        <v>8</v>
      </c>
      <c r="H86" s="107">
        <v>8</v>
      </c>
      <c r="I86" s="107">
        <v>8</v>
      </c>
      <c r="J86" s="107">
        <v>8</v>
      </c>
      <c r="K86" s="107">
        <v>8</v>
      </c>
      <c r="L86" s="107">
        <v>8</v>
      </c>
      <c r="M86" s="108">
        <v>8</v>
      </c>
      <c r="N86" s="107">
        <v>8</v>
      </c>
      <c r="O86" s="107">
        <v>8</v>
      </c>
      <c r="P86" s="109">
        <v>8</v>
      </c>
      <c r="Q86" s="110">
        <v>8</v>
      </c>
      <c r="R86" s="110">
        <v>8</v>
      </c>
      <c r="S86" s="110">
        <v>8</v>
      </c>
      <c r="T86" s="133">
        <v>8</v>
      </c>
      <c r="U86" s="127">
        <v>8</v>
      </c>
      <c r="V86" s="110">
        <v>8</v>
      </c>
      <c r="W86" s="111">
        <v>8</v>
      </c>
      <c r="X86" s="111">
        <v>8</v>
      </c>
      <c r="Y86" s="111">
        <v>8</v>
      </c>
      <c r="Z86" s="112">
        <v>8</v>
      </c>
      <c r="AA86" s="113">
        <v>8</v>
      </c>
      <c r="AB86" s="114">
        <v>8</v>
      </c>
      <c r="AC86" s="183">
        <v>8</v>
      </c>
      <c r="AD86" s="114">
        <v>8</v>
      </c>
      <c r="AE86" s="114">
        <v>8</v>
      </c>
      <c r="AF86" s="114">
        <v>8</v>
      </c>
      <c r="AG86" s="114">
        <v>8</v>
      </c>
      <c r="AH86" s="265">
        <v>8</v>
      </c>
      <c r="AI86" s="279">
        <v>8</v>
      </c>
      <c r="AJ86" s="5">
        <f t="shared" si="6"/>
        <v>1</v>
      </c>
      <c r="AK86" s="5">
        <f t="shared" si="7"/>
        <v>1</v>
      </c>
      <c r="AL86" s="5">
        <f t="shared" si="8"/>
        <v>0</v>
      </c>
      <c r="AM86" s="5">
        <f t="shared" si="9"/>
        <v>0</v>
      </c>
      <c r="AN86" s="5">
        <f t="shared" si="10"/>
        <v>0</v>
      </c>
      <c r="AO86" s="5">
        <f t="shared" si="11"/>
        <v>0</v>
      </c>
    </row>
    <row r="87" spans="1:41" ht="12.75">
      <c r="A87" s="14">
        <v>56088</v>
      </c>
      <c r="B87" s="15" t="s">
        <v>305</v>
      </c>
      <c r="C87" s="107">
        <v>6</v>
      </c>
      <c r="D87" s="107">
        <v>6</v>
      </c>
      <c r="E87" s="107">
        <v>6</v>
      </c>
      <c r="F87" s="118">
        <v>7</v>
      </c>
      <c r="G87" s="107">
        <v>7</v>
      </c>
      <c r="H87" s="107">
        <v>7</v>
      </c>
      <c r="I87" s="118">
        <v>8</v>
      </c>
      <c r="J87" s="107">
        <v>8</v>
      </c>
      <c r="K87" s="107">
        <v>8</v>
      </c>
      <c r="L87" s="107">
        <v>8</v>
      </c>
      <c r="M87" s="108">
        <v>8</v>
      </c>
      <c r="N87" s="107">
        <v>8</v>
      </c>
      <c r="O87" s="107">
        <v>8</v>
      </c>
      <c r="P87" s="120">
        <v>8.5</v>
      </c>
      <c r="Q87" s="109">
        <v>8.5</v>
      </c>
      <c r="R87" s="110">
        <v>8.5</v>
      </c>
      <c r="S87" s="110">
        <v>8.5</v>
      </c>
      <c r="T87" s="133">
        <v>8.5</v>
      </c>
      <c r="U87" s="127">
        <v>8.5</v>
      </c>
      <c r="V87" s="110">
        <v>8.5</v>
      </c>
      <c r="W87" s="111">
        <v>8.5</v>
      </c>
      <c r="X87" s="125">
        <v>8.2</v>
      </c>
      <c r="Y87" s="111">
        <v>8.2</v>
      </c>
      <c r="Z87" s="113">
        <v>8.2</v>
      </c>
      <c r="AA87" s="122">
        <v>8.8</v>
      </c>
      <c r="AB87" s="114">
        <v>8.8</v>
      </c>
      <c r="AC87" s="183">
        <v>8.8</v>
      </c>
      <c r="AD87" s="114">
        <v>8.8</v>
      </c>
      <c r="AE87" s="114">
        <v>8.8</v>
      </c>
      <c r="AF87" s="114">
        <v>8.8</v>
      </c>
      <c r="AG87" s="114">
        <v>8.8</v>
      </c>
      <c r="AH87" s="265">
        <v>8.8</v>
      </c>
      <c r="AI87" s="279">
        <v>8.8</v>
      </c>
      <c r="AJ87" s="5">
        <f t="shared" si="6"/>
        <v>0</v>
      </c>
      <c r="AK87" s="5">
        <f t="shared" si="7"/>
        <v>0</v>
      </c>
      <c r="AL87" s="5">
        <f t="shared" si="8"/>
        <v>0</v>
      </c>
      <c r="AM87" s="5">
        <f t="shared" si="9"/>
        <v>1</v>
      </c>
      <c r="AN87" s="5">
        <f t="shared" si="10"/>
        <v>0</v>
      </c>
      <c r="AO87" s="5">
        <f t="shared" si="11"/>
        <v>0</v>
      </c>
    </row>
    <row r="88" spans="1:41" ht="12.75">
      <c r="A88" s="14">
        <v>57003</v>
      </c>
      <c r="B88" s="15" t="s">
        <v>76</v>
      </c>
      <c r="C88" s="107">
        <v>6</v>
      </c>
      <c r="D88" s="107">
        <v>6</v>
      </c>
      <c r="E88" s="107">
        <v>6</v>
      </c>
      <c r="F88" s="107">
        <v>6</v>
      </c>
      <c r="G88" s="107">
        <v>6</v>
      </c>
      <c r="H88" s="107">
        <v>6</v>
      </c>
      <c r="I88" s="107">
        <v>6</v>
      </c>
      <c r="J88" s="107">
        <v>6</v>
      </c>
      <c r="K88" s="107">
        <v>6</v>
      </c>
      <c r="L88" s="107">
        <v>6</v>
      </c>
      <c r="M88" s="108">
        <v>6</v>
      </c>
      <c r="N88" s="107">
        <v>6</v>
      </c>
      <c r="O88" s="107">
        <v>6</v>
      </c>
      <c r="P88" s="109">
        <v>6</v>
      </c>
      <c r="Q88" s="110">
        <v>6</v>
      </c>
      <c r="R88" s="110">
        <v>6</v>
      </c>
      <c r="S88" s="110">
        <v>6</v>
      </c>
      <c r="T88" s="132">
        <v>7</v>
      </c>
      <c r="U88" s="127">
        <v>7</v>
      </c>
      <c r="V88" s="110">
        <v>7</v>
      </c>
      <c r="W88" s="111">
        <v>7</v>
      </c>
      <c r="X88" s="111">
        <v>7</v>
      </c>
      <c r="Y88" s="111">
        <v>7</v>
      </c>
      <c r="Z88" s="112">
        <v>7</v>
      </c>
      <c r="AA88" s="113">
        <v>7</v>
      </c>
      <c r="AB88" s="114">
        <v>7</v>
      </c>
      <c r="AC88" s="183">
        <v>7</v>
      </c>
      <c r="AD88" s="114">
        <v>7</v>
      </c>
      <c r="AE88" s="114">
        <v>7</v>
      </c>
      <c r="AF88" s="114">
        <v>7</v>
      </c>
      <c r="AG88" s="114">
        <v>7</v>
      </c>
      <c r="AH88" s="265">
        <v>7</v>
      </c>
      <c r="AI88" s="279">
        <v>7</v>
      </c>
      <c r="AJ88" s="5">
        <f t="shared" si="6"/>
        <v>0</v>
      </c>
      <c r="AK88" s="5">
        <f t="shared" si="7"/>
        <v>0</v>
      </c>
      <c r="AL88" s="5">
        <f t="shared" si="8"/>
        <v>0</v>
      </c>
      <c r="AM88" s="5">
        <f t="shared" si="9"/>
        <v>1</v>
      </c>
      <c r="AN88" s="5">
        <f t="shared" si="10"/>
        <v>0</v>
      </c>
      <c r="AO88" s="5">
        <f t="shared" si="11"/>
        <v>0</v>
      </c>
    </row>
    <row r="89" spans="1:41" ht="12.75">
      <c r="A89" s="14">
        <v>57018</v>
      </c>
      <c r="B89" s="15" t="s">
        <v>78</v>
      </c>
      <c r="C89" s="107">
        <v>6</v>
      </c>
      <c r="D89" s="107">
        <v>6</v>
      </c>
      <c r="E89" s="118">
        <v>7</v>
      </c>
      <c r="F89" s="118">
        <v>8.5</v>
      </c>
      <c r="G89" s="107">
        <v>8.5</v>
      </c>
      <c r="H89" s="107">
        <v>8.5</v>
      </c>
      <c r="I89" s="107">
        <v>8.5</v>
      </c>
      <c r="J89" s="107">
        <v>8.5</v>
      </c>
      <c r="K89" s="107">
        <v>8.5</v>
      </c>
      <c r="L89" s="107">
        <v>8.5</v>
      </c>
      <c r="M89" s="108">
        <v>8.5</v>
      </c>
      <c r="N89" s="107">
        <v>8.5</v>
      </c>
      <c r="O89" s="107">
        <v>8.5</v>
      </c>
      <c r="P89" s="109">
        <v>8.5</v>
      </c>
      <c r="Q89" s="110">
        <v>8.5</v>
      </c>
      <c r="R89" s="110">
        <v>8.5</v>
      </c>
      <c r="S89" s="110">
        <v>8.5</v>
      </c>
      <c r="T89" s="133">
        <v>8.5</v>
      </c>
      <c r="U89" s="132">
        <v>8.8</v>
      </c>
      <c r="V89" s="110">
        <v>8.8</v>
      </c>
      <c r="W89" s="111">
        <v>8.8</v>
      </c>
      <c r="X89" s="125">
        <v>8.5</v>
      </c>
      <c r="Y89" s="111">
        <v>8.5</v>
      </c>
      <c r="Z89" s="113">
        <v>8.5</v>
      </c>
      <c r="AA89" s="113">
        <v>8.5</v>
      </c>
      <c r="AB89" s="114">
        <v>8.5</v>
      </c>
      <c r="AC89" s="183">
        <v>8.5</v>
      </c>
      <c r="AD89" s="179">
        <v>8.2</v>
      </c>
      <c r="AE89" s="114">
        <v>8.2</v>
      </c>
      <c r="AF89" s="114">
        <v>8.2</v>
      </c>
      <c r="AG89" s="114">
        <v>8.2</v>
      </c>
      <c r="AH89" s="265">
        <v>8.2</v>
      </c>
      <c r="AI89" s="279">
        <v>8.2</v>
      </c>
      <c r="AJ89" s="5">
        <f t="shared" si="6"/>
        <v>0</v>
      </c>
      <c r="AK89" s="5">
        <f t="shared" si="7"/>
        <v>0</v>
      </c>
      <c r="AL89" s="5">
        <f t="shared" si="8"/>
        <v>0</v>
      </c>
      <c r="AM89" s="5">
        <f t="shared" si="9"/>
        <v>1</v>
      </c>
      <c r="AN89" s="5">
        <f t="shared" si="10"/>
        <v>0</v>
      </c>
      <c r="AO89" s="5">
        <f t="shared" si="11"/>
        <v>0</v>
      </c>
    </row>
    <row r="90" spans="1:41" ht="12.75">
      <c r="A90" s="14">
        <v>57027</v>
      </c>
      <c r="B90" s="15" t="s">
        <v>79</v>
      </c>
      <c r="C90" s="107">
        <v>8</v>
      </c>
      <c r="D90" s="107">
        <v>8</v>
      </c>
      <c r="E90" s="107">
        <v>8</v>
      </c>
      <c r="F90" s="107">
        <v>8</v>
      </c>
      <c r="G90" s="107">
        <v>8</v>
      </c>
      <c r="H90" s="107">
        <v>8</v>
      </c>
      <c r="I90" s="118">
        <v>8.5</v>
      </c>
      <c r="J90" s="107">
        <v>8.5</v>
      </c>
      <c r="K90" s="107">
        <v>8.5</v>
      </c>
      <c r="L90" s="107">
        <v>8.5</v>
      </c>
      <c r="M90" s="108">
        <v>8.5</v>
      </c>
      <c r="N90" s="107">
        <v>8.5</v>
      </c>
      <c r="O90" s="107">
        <v>8.5</v>
      </c>
      <c r="P90" s="109">
        <v>8.5</v>
      </c>
      <c r="Q90" s="109">
        <v>8.5</v>
      </c>
      <c r="R90" s="110">
        <v>8.5</v>
      </c>
      <c r="S90" s="110">
        <v>8.5</v>
      </c>
      <c r="T90" s="133">
        <v>8.5</v>
      </c>
      <c r="U90" s="127">
        <v>8.5</v>
      </c>
      <c r="V90" s="110">
        <v>8.5</v>
      </c>
      <c r="W90" s="111">
        <v>8.5</v>
      </c>
      <c r="X90" s="111">
        <v>8.5</v>
      </c>
      <c r="Y90" s="111">
        <v>8.5</v>
      </c>
      <c r="Z90" s="112">
        <v>8.5</v>
      </c>
      <c r="AA90" s="113">
        <v>8.5</v>
      </c>
      <c r="AB90" s="131">
        <v>8.8</v>
      </c>
      <c r="AC90" s="183">
        <v>8.8</v>
      </c>
      <c r="AD90" s="114">
        <v>8.8</v>
      </c>
      <c r="AE90" s="114">
        <v>8.8</v>
      </c>
      <c r="AF90" s="114">
        <v>8.8</v>
      </c>
      <c r="AG90" s="114">
        <v>8.8</v>
      </c>
      <c r="AH90" s="265">
        <v>8.8</v>
      </c>
      <c r="AI90" s="279">
        <v>8.8</v>
      </c>
      <c r="AJ90" s="5">
        <f t="shared" si="6"/>
        <v>1</v>
      </c>
      <c r="AK90" s="5">
        <f t="shared" si="7"/>
        <v>1</v>
      </c>
      <c r="AL90" s="5">
        <f t="shared" si="8"/>
        <v>0</v>
      </c>
      <c r="AM90" s="5">
        <f t="shared" si="9"/>
        <v>0</v>
      </c>
      <c r="AN90" s="5">
        <f t="shared" si="10"/>
        <v>0</v>
      </c>
      <c r="AO90" s="5">
        <f t="shared" si="11"/>
        <v>0</v>
      </c>
    </row>
    <row r="91" spans="1:41" ht="12.75">
      <c r="A91" s="14">
        <v>57062</v>
      </c>
      <c r="B91" s="15" t="s">
        <v>338</v>
      </c>
      <c r="C91" s="107">
        <v>7</v>
      </c>
      <c r="D91" s="107">
        <v>7</v>
      </c>
      <c r="E91" s="107">
        <v>7</v>
      </c>
      <c r="F91" s="107">
        <v>7</v>
      </c>
      <c r="G91" s="107">
        <v>7</v>
      </c>
      <c r="H91" s="107">
        <v>7</v>
      </c>
      <c r="I91" s="118">
        <v>7.5</v>
      </c>
      <c r="J91" s="107">
        <v>7.5</v>
      </c>
      <c r="K91" s="107">
        <v>7.5</v>
      </c>
      <c r="L91" s="107">
        <v>7.5</v>
      </c>
      <c r="M91" s="108">
        <v>7.5</v>
      </c>
      <c r="N91" s="107">
        <v>7.5</v>
      </c>
      <c r="O91" s="107">
        <v>7.5</v>
      </c>
      <c r="P91" s="109">
        <v>7.5</v>
      </c>
      <c r="Q91" s="109">
        <v>7.5</v>
      </c>
      <c r="R91" s="110">
        <v>7.5</v>
      </c>
      <c r="S91" s="110">
        <v>7.5</v>
      </c>
      <c r="T91" s="132">
        <v>8</v>
      </c>
      <c r="U91" s="127">
        <v>8</v>
      </c>
      <c r="V91" s="110">
        <v>8</v>
      </c>
      <c r="W91" s="111">
        <v>8</v>
      </c>
      <c r="X91" s="111">
        <v>8</v>
      </c>
      <c r="Y91" s="111">
        <v>8</v>
      </c>
      <c r="Z91" s="112">
        <v>8</v>
      </c>
      <c r="AA91" s="122">
        <v>8.8</v>
      </c>
      <c r="AB91" s="114">
        <v>8.8</v>
      </c>
      <c r="AC91" s="183">
        <v>8.8</v>
      </c>
      <c r="AD91" s="114">
        <v>8.8</v>
      </c>
      <c r="AE91" s="114">
        <v>8.8</v>
      </c>
      <c r="AF91" s="114">
        <v>8.8</v>
      </c>
      <c r="AG91" s="114">
        <v>8.8</v>
      </c>
      <c r="AH91" s="265">
        <v>8.8</v>
      </c>
      <c r="AI91" s="279">
        <v>8.8</v>
      </c>
      <c r="AJ91" s="5">
        <f t="shared" si="6"/>
        <v>0</v>
      </c>
      <c r="AK91" s="5">
        <f t="shared" si="7"/>
        <v>0</v>
      </c>
      <c r="AL91" s="5">
        <f t="shared" si="8"/>
        <v>0</v>
      </c>
      <c r="AM91" s="5">
        <f t="shared" si="9"/>
        <v>1</v>
      </c>
      <c r="AN91" s="5">
        <f t="shared" si="10"/>
        <v>0</v>
      </c>
      <c r="AO91" s="5">
        <f t="shared" si="11"/>
        <v>0</v>
      </c>
    </row>
    <row r="92" spans="1:41" ht="12.75">
      <c r="A92" s="14">
        <v>57064</v>
      </c>
      <c r="B92" s="15" t="s">
        <v>83</v>
      </c>
      <c r="C92" s="107">
        <v>8</v>
      </c>
      <c r="D92" s="107">
        <v>8</v>
      </c>
      <c r="E92" s="107">
        <v>8</v>
      </c>
      <c r="F92" s="107">
        <v>8</v>
      </c>
      <c r="G92" s="107">
        <v>8</v>
      </c>
      <c r="H92" s="107">
        <v>8</v>
      </c>
      <c r="I92" s="107">
        <v>8</v>
      </c>
      <c r="J92" s="107">
        <v>8</v>
      </c>
      <c r="K92" s="107">
        <v>8</v>
      </c>
      <c r="L92" s="107">
        <v>8</v>
      </c>
      <c r="M92" s="108">
        <v>8</v>
      </c>
      <c r="N92" s="107">
        <v>8</v>
      </c>
      <c r="O92" s="107">
        <v>8</v>
      </c>
      <c r="P92" s="120">
        <v>8.5</v>
      </c>
      <c r="Q92" s="110">
        <v>8.5</v>
      </c>
      <c r="R92" s="110">
        <v>8.5</v>
      </c>
      <c r="S92" s="110">
        <v>8.5</v>
      </c>
      <c r="T92" s="133">
        <v>8.5</v>
      </c>
      <c r="U92" s="127">
        <v>8.5</v>
      </c>
      <c r="V92" s="110">
        <v>8.5</v>
      </c>
      <c r="W92" s="111">
        <v>8.5</v>
      </c>
      <c r="X92" s="111">
        <v>8.5</v>
      </c>
      <c r="Y92" s="111">
        <v>8.5</v>
      </c>
      <c r="Z92" s="112">
        <v>8.5</v>
      </c>
      <c r="AA92" s="113">
        <v>8.5</v>
      </c>
      <c r="AB92" s="114">
        <v>8.5</v>
      </c>
      <c r="AC92" s="183">
        <v>8.5</v>
      </c>
      <c r="AD92" s="114">
        <v>8.5</v>
      </c>
      <c r="AE92" s="114">
        <v>8.5</v>
      </c>
      <c r="AF92" s="114">
        <v>8.5</v>
      </c>
      <c r="AG92" s="114">
        <v>8.5</v>
      </c>
      <c r="AH92" s="265">
        <v>8.5</v>
      </c>
      <c r="AI92" s="279">
        <v>8.5</v>
      </c>
      <c r="AJ92" s="5">
        <f t="shared" si="6"/>
        <v>1</v>
      </c>
      <c r="AK92" s="5">
        <f t="shared" si="7"/>
        <v>1</v>
      </c>
      <c r="AL92" s="5">
        <f t="shared" si="8"/>
        <v>0</v>
      </c>
      <c r="AM92" s="5">
        <f t="shared" si="9"/>
        <v>0</v>
      </c>
      <c r="AN92" s="5">
        <f t="shared" si="10"/>
        <v>0</v>
      </c>
      <c r="AO92" s="5">
        <f t="shared" si="11"/>
        <v>0</v>
      </c>
    </row>
    <row r="93" spans="1:41" ht="12.75">
      <c r="A93" s="14">
        <v>57072</v>
      </c>
      <c r="B93" s="15" t="s">
        <v>84</v>
      </c>
      <c r="C93" s="118">
        <v>8</v>
      </c>
      <c r="D93" s="107">
        <v>8</v>
      </c>
      <c r="E93" s="107">
        <v>8</v>
      </c>
      <c r="F93" s="107">
        <v>8</v>
      </c>
      <c r="G93" s="107">
        <v>8</v>
      </c>
      <c r="H93" s="107">
        <v>8</v>
      </c>
      <c r="I93" s="107">
        <v>8</v>
      </c>
      <c r="J93" s="107">
        <v>8</v>
      </c>
      <c r="K93" s="107">
        <v>8</v>
      </c>
      <c r="L93" s="107">
        <v>8</v>
      </c>
      <c r="M93" s="108">
        <v>8</v>
      </c>
      <c r="N93" s="107">
        <v>8</v>
      </c>
      <c r="O93" s="107">
        <v>8</v>
      </c>
      <c r="P93" s="109">
        <v>8</v>
      </c>
      <c r="Q93" s="109">
        <v>8</v>
      </c>
      <c r="R93" s="110">
        <v>8</v>
      </c>
      <c r="S93" s="110">
        <v>8</v>
      </c>
      <c r="T93" s="133">
        <v>8</v>
      </c>
      <c r="U93" s="127">
        <v>8</v>
      </c>
      <c r="V93" s="110">
        <v>8</v>
      </c>
      <c r="W93" s="111">
        <v>8</v>
      </c>
      <c r="X93" s="111">
        <v>8</v>
      </c>
      <c r="Y93" s="111">
        <v>8</v>
      </c>
      <c r="Z93" s="112">
        <v>8</v>
      </c>
      <c r="AA93" s="113">
        <v>8</v>
      </c>
      <c r="AB93" s="131">
        <v>8.5</v>
      </c>
      <c r="AC93" s="183">
        <v>8.5</v>
      </c>
      <c r="AD93" s="114">
        <v>8.5</v>
      </c>
      <c r="AE93" s="114">
        <v>8.5</v>
      </c>
      <c r="AF93" s="114">
        <v>8.5</v>
      </c>
      <c r="AG93" s="114">
        <v>8.5</v>
      </c>
      <c r="AH93" s="265">
        <v>8.5</v>
      </c>
      <c r="AI93" s="279">
        <v>8.5</v>
      </c>
      <c r="AJ93" s="5">
        <f t="shared" si="6"/>
        <v>1</v>
      </c>
      <c r="AK93" s="5">
        <f t="shared" si="7"/>
        <v>1</v>
      </c>
      <c r="AL93" s="5">
        <f t="shared" si="8"/>
        <v>0</v>
      </c>
      <c r="AM93" s="5">
        <f t="shared" si="9"/>
        <v>0</v>
      </c>
      <c r="AN93" s="5">
        <f t="shared" si="10"/>
        <v>0</v>
      </c>
      <c r="AO93" s="5">
        <f t="shared" si="11"/>
        <v>0</v>
      </c>
    </row>
    <row r="94" spans="1:41" ht="12.75">
      <c r="A94" s="14">
        <v>57081</v>
      </c>
      <c r="B94" s="15" t="s">
        <v>245</v>
      </c>
      <c r="C94" s="107">
        <v>7</v>
      </c>
      <c r="D94" s="118">
        <v>8</v>
      </c>
      <c r="E94" s="107">
        <v>8</v>
      </c>
      <c r="F94" s="107">
        <v>8</v>
      </c>
      <c r="G94" s="107">
        <v>8</v>
      </c>
      <c r="H94" s="107">
        <v>8</v>
      </c>
      <c r="I94" s="107">
        <v>8</v>
      </c>
      <c r="J94" s="107">
        <v>8</v>
      </c>
      <c r="K94" s="107">
        <v>8</v>
      </c>
      <c r="L94" s="107">
        <v>8</v>
      </c>
      <c r="M94" s="108">
        <v>8</v>
      </c>
      <c r="N94" s="107">
        <v>8</v>
      </c>
      <c r="O94" s="107">
        <v>8</v>
      </c>
      <c r="P94" s="120">
        <v>8.5</v>
      </c>
      <c r="Q94" s="109">
        <v>8.5</v>
      </c>
      <c r="R94" s="110">
        <v>8.5</v>
      </c>
      <c r="S94" s="110">
        <v>8.5</v>
      </c>
      <c r="T94" s="132">
        <v>8.8</v>
      </c>
      <c r="U94" s="127">
        <v>8.8</v>
      </c>
      <c r="V94" s="110">
        <v>8.8</v>
      </c>
      <c r="W94" s="111">
        <v>8.8</v>
      </c>
      <c r="X94" s="111">
        <v>8.8</v>
      </c>
      <c r="Y94" s="111">
        <v>8.8</v>
      </c>
      <c r="Z94" s="112">
        <v>8.8</v>
      </c>
      <c r="AA94" s="113">
        <v>8.8</v>
      </c>
      <c r="AB94" s="114">
        <v>8.8</v>
      </c>
      <c r="AC94" s="183">
        <v>8.8</v>
      </c>
      <c r="AD94" s="114">
        <v>8.8</v>
      </c>
      <c r="AE94" s="114">
        <v>8.8</v>
      </c>
      <c r="AF94" s="114">
        <v>8.8</v>
      </c>
      <c r="AG94" s="114">
        <v>8.8</v>
      </c>
      <c r="AH94" s="265">
        <v>8.8</v>
      </c>
      <c r="AI94" s="279">
        <v>8.8</v>
      </c>
      <c r="AJ94" s="5">
        <f t="shared" si="6"/>
        <v>0</v>
      </c>
      <c r="AK94" s="5">
        <f t="shared" si="7"/>
        <v>0</v>
      </c>
      <c r="AL94" s="5">
        <f t="shared" si="8"/>
        <v>0</v>
      </c>
      <c r="AM94" s="5">
        <f t="shared" si="9"/>
        <v>1</v>
      </c>
      <c r="AN94" s="5">
        <f t="shared" si="10"/>
        <v>0</v>
      </c>
      <c r="AO94" s="5">
        <f t="shared" si="11"/>
        <v>0</v>
      </c>
    </row>
    <row r="95" spans="1:41" ht="12.75">
      <c r="A95" s="14">
        <v>57093</v>
      </c>
      <c r="B95" s="15" t="s">
        <v>77</v>
      </c>
      <c r="C95" s="107">
        <v>7</v>
      </c>
      <c r="D95" s="107">
        <v>7</v>
      </c>
      <c r="E95" s="107">
        <v>7</v>
      </c>
      <c r="F95" s="107">
        <v>7</v>
      </c>
      <c r="G95" s="107">
        <v>7</v>
      </c>
      <c r="H95" s="107">
        <v>7</v>
      </c>
      <c r="I95" s="107">
        <v>7</v>
      </c>
      <c r="J95" s="107">
        <v>7</v>
      </c>
      <c r="K95" s="107">
        <v>7</v>
      </c>
      <c r="L95" s="107">
        <v>7</v>
      </c>
      <c r="M95" s="108">
        <v>7</v>
      </c>
      <c r="N95" s="107">
        <v>7</v>
      </c>
      <c r="O95" s="107">
        <v>7</v>
      </c>
      <c r="P95" s="109">
        <v>7</v>
      </c>
      <c r="Q95" s="110">
        <v>7</v>
      </c>
      <c r="R95" s="110">
        <v>7</v>
      </c>
      <c r="S95" s="110">
        <v>7</v>
      </c>
      <c r="T95" s="132">
        <v>8.5</v>
      </c>
      <c r="U95" s="127">
        <v>8.5</v>
      </c>
      <c r="V95" s="110">
        <v>8.5</v>
      </c>
      <c r="W95" s="111">
        <v>8.5</v>
      </c>
      <c r="X95" s="111">
        <v>8.5</v>
      </c>
      <c r="Y95" s="136">
        <v>8.2</v>
      </c>
      <c r="Z95" s="113">
        <v>8.2</v>
      </c>
      <c r="AA95" s="113">
        <v>8.2</v>
      </c>
      <c r="AB95" s="114">
        <v>8.2</v>
      </c>
      <c r="AC95" s="183">
        <v>8.2</v>
      </c>
      <c r="AD95" s="114">
        <v>8.2</v>
      </c>
      <c r="AE95" s="114">
        <v>8.2</v>
      </c>
      <c r="AF95" s="114">
        <v>8.2</v>
      </c>
      <c r="AG95" s="114">
        <v>8.2</v>
      </c>
      <c r="AH95" s="265">
        <v>8.2</v>
      </c>
      <c r="AI95" s="279">
        <v>8.2</v>
      </c>
      <c r="AJ95" s="5">
        <f t="shared" si="6"/>
        <v>0</v>
      </c>
      <c r="AK95" s="5">
        <f t="shared" si="7"/>
        <v>0</v>
      </c>
      <c r="AL95" s="5">
        <f t="shared" si="8"/>
        <v>0</v>
      </c>
      <c r="AM95" s="5">
        <f t="shared" si="9"/>
        <v>1</v>
      </c>
      <c r="AN95" s="5">
        <f t="shared" si="10"/>
        <v>0</v>
      </c>
      <c r="AO95" s="5">
        <f t="shared" si="11"/>
        <v>0</v>
      </c>
    </row>
    <row r="96" spans="1:41" ht="12.75">
      <c r="A96" s="14">
        <v>57094</v>
      </c>
      <c r="B96" s="15" t="s">
        <v>80</v>
      </c>
      <c r="C96" s="118">
        <v>8</v>
      </c>
      <c r="D96" s="107">
        <v>8</v>
      </c>
      <c r="E96" s="107">
        <v>8</v>
      </c>
      <c r="F96" s="107">
        <v>8</v>
      </c>
      <c r="G96" s="107">
        <v>8</v>
      </c>
      <c r="H96" s="107">
        <v>8</v>
      </c>
      <c r="I96" s="107">
        <v>8</v>
      </c>
      <c r="J96" s="107">
        <v>8</v>
      </c>
      <c r="K96" s="107">
        <v>8</v>
      </c>
      <c r="L96" s="107">
        <v>8</v>
      </c>
      <c r="M96" s="108">
        <v>8</v>
      </c>
      <c r="N96" s="107">
        <v>8</v>
      </c>
      <c r="O96" s="107">
        <v>8</v>
      </c>
      <c r="P96" s="120">
        <v>8.5</v>
      </c>
      <c r="Q96" s="109">
        <v>8.5</v>
      </c>
      <c r="R96" s="110">
        <v>8.5</v>
      </c>
      <c r="S96" s="110">
        <v>8.5</v>
      </c>
      <c r="T96" s="133">
        <v>8.5</v>
      </c>
      <c r="U96" s="127">
        <v>8.5</v>
      </c>
      <c r="V96" s="118">
        <v>8.8</v>
      </c>
      <c r="W96" s="109">
        <v>8.8</v>
      </c>
      <c r="X96" s="109">
        <v>8.8</v>
      </c>
      <c r="Y96" s="109">
        <v>8.8</v>
      </c>
      <c r="Z96" s="112">
        <v>8.8</v>
      </c>
      <c r="AA96" s="113">
        <v>8.8</v>
      </c>
      <c r="AB96" s="114">
        <v>8.8</v>
      </c>
      <c r="AC96" s="183">
        <v>8.8</v>
      </c>
      <c r="AD96" s="114">
        <v>8.8</v>
      </c>
      <c r="AE96" s="114">
        <v>8.8</v>
      </c>
      <c r="AF96" s="114">
        <v>8.8</v>
      </c>
      <c r="AG96" s="114">
        <v>8.8</v>
      </c>
      <c r="AH96" s="265">
        <v>8.8</v>
      </c>
      <c r="AI96" s="279">
        <v>8.8</v>
      </c>
      <c r="AJ96" s="5">
        <f t="shared" si="6"/>
        <v>1</v>
      </c>
      <c r="AK96" s="5">
        <f t="shared" si="7"/>
        <v>1</v>
      </c>
      <c r="AL96" s="5">
        <f t="shared" si="8"/>
        <v>0</v>
      </c>
      <c r="AM96" s="5">
        <f t="shared" si="9"/>
        <v>0</v>
      </c>
      <c r="AN96" s="5">
        <f t="shared" si="10"/>
        <v>0</v>
      </c>
      <c r="AO96" s="5">
        <f t="shared" si="11"/>
        <v>0</v>
      </c>
    </row>
    <row r="97" spans="1:41" ht="12.75">
      <c r="A97" s="14">
        <v>57095</v>
      </c>
      <c r="B97" s="15" t="s">
        <v>81</v>
      </c>
      <c r="C97" s="118">
        <v>7</v>
      </c>
      <c r="D97" s="107">
        <v>7</v>
      </c>
      <c r="E97" s="107">
        <v>7</v>
      </c>
      <c r="F97" s="107">
        <v>7</v>
      </c>
      <c r="G97" s="107">
        <v>7</v>
      </c>
      <c r="H97" s="118">
        <v>7.5</v>
      </c>
      <c r="I97" s="118">
        <v>8</v>
      </c>
      <c r="J97" s="107">
        <v>8</v>
      </c>
      <c r="K97" s="107">
        <v>8</v>
      </c>
      <c r="L97" s="107">
        <v>8</v>
      </c>
      <c r="M97" s="108">
        <v>8</v>
      </c>
      <c r="N97" s="107">
        <v>8</v>
      </c>
      <c r="O97" s="107">
        <v>8</v>
      </c>
      <c r="P97" s="109">
        <v>8</v>
      </c>
      <c r="Q97" s="110">
        <v>8</v>
      </c>
      <c r="R97" s="110">
        <v>8</v>
      </c>
      <c r="S97" s="110">
        <v>8</v>
      </c>
      <c r="T97" s="133">
        <v>8</v>
      </c>
      <c r="U97" s="127">
        <v>8</v>
      </c>
      <c r="V97" s="110">
        <v>8</v>
      </c>
      <c r="W97" s="111">
        <v>8</v>
      </c>
      <c r="X97" s="111">
        <v>8</v>
      </c>
      <c r="Y97" s="111">
        <v>8</v>
      </c>
      <c r="Z97" s="112">
        <v>8</v>
      </c>
      <c r="AA97" s="113">
        <v>8</v>
      </c>
      <c r="AB97" s="131">
        <v>8.5</v>
      </c>
      <c r="AC97" s="185">
        <v>8</v>
      </c>
      <c r="AD97" s="114">
        <v>8</v>
      </c>
      <c r="AE97" s="114">
        <v>8</v>
      </c>
      <c r="AF97" s="114">
        <v>8</v>
      </c>
      <c r="AG97" s="114">
        <v>8</v>
      </c>
      <c r="AH97" s="265">
        <v>8</v>
      </c>
      <c r="AI97" s="279">
        <v>8</v>
      </c>
      <c r="AJ97" s="5">
        <f t="shared" si="6"/>
        <v>0</v>
      </c>
      <c r="AK97" s="5">
        <f t="shared" si="7"/>
        <v>0</v>
      </c>
      <c r="AL97" s="5">
        <f t="shared" si="8"/>
        <v>0</v>
      </c>
      <c r="AM97" s="5">
        <f t="shared" si="9"/>
        <v>1</v>
      </c>
      <c r="AN97" s="5">
        <f t="shared" si="10"/>
        <v>0</v>
      </c>
      <c r="AO97" s="5">
        <f t="shared" si="11"/>
        <v>0</v>
      </c>
    </row>
    <row r="98" spans="1:41" ht="12.75">
      <c r="A98" s="14">
        <v>61003</v>
      </c>
      <c r="B98" s="15" t="s">
        <v>306</v>
      </c>
      <c r="C98" s="118">
        <v>8</v>
      </c>
      <c r="D98" s="107">
        <v>8</v>
      </c>
      <c r="E98" s="107">
        <v>8</v>
      </c>
      <c r="F98" s="107">
        <v>8</v>
      </c>
      <c r="G98" s="107">
        <v>8</v>
      </c>
      <c r="H98" s="107">
        <v>8</v>
      </c>
      <c r="I98" s="107">
        <v>8</v>
      </c>
      <c r="J98" s="107">
        <v>8</v>
      </c>
      <c r="K98" s="107">
        <v>8</v>
      </c>
      <c r="L98" s="107">
        <v>8</v>
      </c>
      <c r="M98" s="108">
        <v>8</v>
      </c>
      <c r="N98" s="107">
        <v>8</v>
      </c>
      <c r="O98" s="107">
        <v>8</v>
      </c>
      <c r="P98" s="120">
        <v>8.5</v>
      </c>
      <c r="Q98" s="109">
        <v>8.5</v>
      </c>
      <c r="R98" s="109">
        <v>8.5</v>
      </c>
      <c r="S98" s="109">
        <v>8.5</v>
      </c>
      <c r="T98" s="107">
        <v>8.5</v>
      </c>
      <c r="U98" s="108">
        <v>8.5</v>
      </c>
      <c r="V98" s="109">
        <v>8.5</v>
      </c>
      <c r="W98" s="109">
        <v>8.5</v>
      </c>
      <c r="X98" s="109">
        <v>8.5</v>
      </c>
      <c r="Y98" s="109">
        <v>8.5</v>
      </c>
      <c r="Z98" s="113">
        <v>8.5</v>
      </c>
      <c r="AA98" s="113">
        <v>8.5</v>
      </c>
      <c r="AB98" s="114">
        <v>8.5</v>
      </c>
      <c r="AC98" s="183">
        <v>8.5</v>
      </c>
      <c r="AD98" s="114">
        <v>8.5</v>
      </c>
      <c r="AE98" s="114">
        <v>8.5</v>
      </c>
      <c r="AF98" s="114">
        <v>8.5</v>
      </c>
      <c r="AG98" s="114">
        <v>8.5</v>
      </c>
      <c r="AH98" s="265">
        <v>8.5</v>
      </c>
      <c r="AI98" s="279">
        <v>8.5</v>
      </c>
      <c r="AJ98" s="5">
        <f t="shared" si="6"/>
        <v>1</v>
      </c>
      <c r="AK98" s="5">
        <f t="shared" si="7"/>
        <v>1</v>
      </c>
      <c r="AL98" s="5">
        <f t="shared" si="8"/>
        <v>0</v>
      </c>
      <c r="AM98" s="5">
        <f t="shared" si="9"/>
        <v>0</v>
      </c>
      <c r="AN98" s="5">
        <f t="shared" si="10"/>
        <v>0</v>
      </c>
      <c r="AO98" s="5">
        <f t="shared" si="11"/>
        <v>0</v>
      </c>
    </row>
    <row r="99" spans="1:41" ht="12.75">
      <c r="A99" s="14">
        <v>61010</v>
      </c>
      <c r="B99" s="15" t="s">
        <v>87</v>
      </c>
      <c r="C99" s="107">
        <v>7</v>
      </c>
      <c r="D99" s="107">
        <v>7</v>
      </c>
      <c r="E99" s="107">
        <v>7</v>
      </c>
      <c r="F99" s="107">
        <v>7</v>
      </c>
      <c r="G99" s="107">
        <v>7</v>
      </c>
      <c r="H99" s="107">
        <v>7</v>
      </c>
      <c r="I99" s="107">
        <v>7</v>
      </c>
      <c r="J99" s="107">
        <v>7</v>
      </c>
      <c r="K99" s="107">
        <v>7</v>
      </c>
      <c r="L99" s="107">
        <v>7</v>
      </c>
      <c r="M99" s="108">
        <v>7</v>
      </c>
      <c r="N99" s="107">
        <v>7</v>
      </c>
      <c r="O99" s="107">
        <v>7</v>
      </c>
      <c r="P99" s="109">
        <v>7</v>
      </c>
      <c r="Q99" s="118">
        <v>8</v>
      </c>
      <c r="R99" s="107">
        <v>8</v>
      </c>
      <c r="S99" s="107">
        <v>8</v>
      </c>
      <c r="T99" s="107">
        <v>8</v>
      </c>
      <c r="U99" s="108">
        <v>8</v>
      </c>
      <c r="V99" s="133">
        <v>8</v>
      </c>
      <c r="W99" s="127">
        <v>8</v>
      </c>
      <c r="X99" s="127">
        <v>8</v>
      </c>
      <c r="Y99" s="127">
        <v>8</v>
      </c>
      <c r="Z99" s="128">
        <v>8</v>
      </c>
      <c r="AA99" s="129">
        <v>8</v>
      </c>
      <c r="AB99" s="130">
        <v>8</v>
      </c>
      <c r="AC99" s="183">
        <v>8</v>
      </c>
      <c r="AD99" s="130">
        <v>8</v>
      </c>
      <c r="AE99" s="130">
        <v>8</v>
      </c>
      <c r="AF99" s="130">
        <v>8</v>
      </c>
      <c r="AG99" s="130">
        <v>8</v>
      </c>
      <c r="AH99" s="269">
        <v>8</v>
      </c>
      <c r="AI99" s="282">
        <v>8</v>
      </c>
      <c r="AJ99" s="5">
        <f t="shared" si="6"/>
        <v>0</v>
      </c>
      <c r="AK99" s="5">
        <f t="shared" si="7"/>
        <v>0</v>
      </c>
      <c r="AL99" s="5">
        <f t="shared" si="8"/>
        <v>0</v>
      </c>
      <c r="AM99" s="5">
        <f t="shared" si="9"/>
        <v>1</v>
      </c>
      <c r="AN99" s="5">
        <f t="shared" si="10"/>
        <v>0</v>
      </c>
      <c r="AO99" s="5">
        <f t="shared" si="11"/>
        <v>0</v>
      </c>
    </row>
    <row r="100" spans="1:41" ht="12.75">
      <c r="A100" s="14">
        <v>61012</v>
      </c>
      <c r="B100" s="15" t="s">
        <v>88</v>
      </c>
      <c r="C100" s="118">
        <v>9</v>
      </c>
      <c r="D100" s="107">
        <v>9</v>
      </c>
      <c r="E100" s="119">
        <v>8</v>
      </c>
      <c r="F100" s="107">
        <v>8</v>
      </c>
      <c r="G100" s="107">
        <v>8</v>
      </c>
      <c r="H100" s="107">
        <v>8</v>
      </c>
      <c r="I100" s="107">
        <v>8</v>
      </c>
      <c r="J100" s="107">
        <v>8</v>
      </c>
      <c r="K100" s="107">
        <v>8</v>
      </c>
      <c r="L100" s="107">
        <v>8</v>
      </c>
      <c r="M100" s="108">
        <v>8</v>
      </c>
      <c r="N100" s="119">
        <v>7.7</v>
      </c>
      <c r="O100" s="107">
        <v>7.7</v>
      </c>
      <c r="P100" s="120">
        <v>8.5</v>
      </c>
      <c r="Q100" s="107">
        <v>8.5</v>
      </c>
      <c r="R100" s="107">
        <v>8.5</v>
      </c>
      <c r="S100" s="107">
        <v>8.5</v>
      </c>
      <c r="T100" s="107">
        <v>8.5</v>
      </c>
      <c r="U100" s="108">
        <v>8.5</v>
      </c>
      <c r="V100" s="107">
        <v>8.5</v>
      </c>
      <c r="W100" s="109">
        <v>8.5</v>
      </c>
      <c r="X100" s="109">
        <v>8.5</v>
      </c>
      <c r="Y100" s="109">
        <v>8.5</v>
      </c>
      <c r="Z100" s="112">
        <v>8.5</v>
      </c>
      <c r="AA100" s="113">
        <v>8.5</v>
      </c>
      <c r="AB100" s="114">
        <v>8.5</v>
      </c>
      <c r="AC100" s="183">
        <v>8.5</v>
      </c>
      <c r="AD100" s="114">
        <v>8.5</v>
      </c>
      <c r="AE100" s="114">
        <v>8.5</v>
      </c>
      <c r="AF100" s="114">
        <v>8.5</v>
      </c>
      <c r="AG100" s="114">
        <v>8.5</v>
      </c>
      <c r="AH100" s="265">
        <v>8.5</v>
      </c>
      <c r="AI100" s="279">
        <v>8.5</v>
      </c>
      <c r="AJ100" s="5">
        <f t="shared" si="6"/>
        <v>1</v>
      </c>
      <c r="AK100" s="5">
        <f t="shared" si="7"/>
        <v>0</v>
      </c>
      <c r="AL100" s="5">
        <f t="shared" si="8"/>
        <v>1</v>
      </c>
      <c r="AM100" s="5">
        <f t="shared" si="9"/>
        <v>0</v>
      </c>
      <c r="AN100" s="5">
        <f t="shared" si="10"/>
        <v>0</v>
      </c>
      <c r="AO100" s="5">
        <f t="shared" si="11"/>
        <v>0</v>
      </c>
    </row>
    <row r="101" spans="1:41" ht="12.75">
      <c r="A101" s="14">
        <v>61019</v>
      </c>
      <c r="B101" s="15" t="s">
        <v>90</v>
      </c>
      <c r="C101" s="107">
        <v>6</v>
      </c>
      <c r="D101" s="118">
        <v>7.5</v>
      </c>
      <c r="E101" s="107">
        <v>7.5</v>
      </c>
      <c r="F101" s="107">
        <v>7.5</v>
      </c>
      <c r="G101" s="107">
        <v>7.5</v>
      </c>
      <c r="H101" s="107">
        <v>7.5</v>
      </c>
      <c r="I101" s="107">
        <v>7.5</v>
      </c>
      <c r="J101" s="107">
        <v>7.5</v>
      </c>
      <c r="K101" s="107">
        <v>7.5</v>
      </c>
      <c r="L101" s="107">
        <v>7.5</v>
      </c>
      <c r="M101" s="108">
        <v>7.5</v>
      </c>
      <c r="N101" s="118">
        <v>8</v>
      </c>
      <c r="O101" s="107">
        <v>8</v>
      </c>
      <c r="P101" s="109">
        <v>8</v>
      </c>
      <c r="Q101" s="107">
        <v>8</v>
      </c>
      <c r="R101" s="107">
        <v>8</v>
      </c>
      <c r="S101" s="107">
        <v>8</v>
      </c>
      <c r="T101" s="107">
        <v>8</v>
      </c>
      <c r="U101" s="108">
        <v>8</v>
      </c>
      <c r="V101" s="107">
        <v>8</v>
      </c>
      <c r="W101" s="109">
        <v>8</v>
      </c>
      <c r="X101" s="109">
        <v>8</v>
      </c>
      <c r="Y101" s="109">
        <v>8</v>
      </c>
      <c r="Z101" s="112">
        <v>8</v>
      </c>
      <c r="AA101" s="113">
        <v>8</v>
      </c>
      <c r="AB101" s="114">
        <v>8</v>
      </c>
      <c r="AC101" s="183">
        <v>8</v>
      </c>
      <c r="AD101" s="114">
        <v>8</v>
      </c>
      <c r="AE101" s="114">
        <v>8</v>
      </c>
      <c r="AF101" s="114">
        <v>8</v>
      </c>
      <c r="AG101" s="114">
        <v>8</v>
      </c>
      <c r="AH101" s="271">
        <v>8.5</v>
      </c>
      <c r="AI101" s="279">
        <v>8.5</v>
      </c>
      <c r="AJ101" s="5">
        <f t="shared" si="6"/>
        <v>0</v>
      </c>
      <c r="AK101" s="5">
        <f t="shared" si="7"/>
        <v>0</v>
      </c>
      <c r="AL101" s="5">
        <f t="shared" si="8"/>
        <v>0</v>
      </c>
      <c r="AM101" s="5">
        <f t="shared" si="9"/>
        <v>1</v>
      </c>
      <c r="AN101" s="5">
        <f t="shared" si="10"/>
        <v>0</v>
      </c>
      <c r="AO101" s="5">
        <f t="shared" si="11"/>
        <v>0</v>
      </c>
    </row>
    <row r="102" spans="1:41" ht="12.75">
      <c r="A102" s="14">
        <v>61024</v>
      </c>
      <c r="B102" s="15" t="s">
        <v>91</v>
      </c>
      <c r="C102" s="107">
        <v>6</v>
      </c>
      <c r="D102" s="107">
        <v>6</v>
      </c>
      <c r="E102" s="118">
        <v>7</v>
      </c>
      <c r="F102" s="107">
        <v>7</v>
      </c>
      <c r="G102" s="107">
        <v>7</v>
      </c>
      <c r="H102" s="107">
        <v>7</v>
      </c>
      <c r="I102" s="107">
        <v>7</v>
      </c>
      <c r="J102" s="107">
        <v>7</v>
      </c>
      <c r="K102" s="107">
        <v>7</v>
      </c>
      <c r="L102" s="107">
        <v>7</v>
      </c>
      <c r="M102" s="108">
        <v>7</v>
      </c>
      <c r="N102" s="107">
        <v>7</v>
      </c>
      <c r="O102" s="118">
        <v>7.5</v>
      </c>
      <c r="P102" s="109">
        <v>7.5</v>
      </c>
      <c r="Q102" s="107">
        <v>7.5</v>
      </c>
      <c r="R102" s="107">
        <v>7.5</v>
      </c>
      <c r="S102" s="107">
        <v>7.5</v>
      </c>
      <c r="T102" s="107">
        <v>7.5</v>
      </c>
      <c r="U102" s="108">
        <v>7.5</v>
      </c>
      <c r="V102" s="118">
        <v>8.5</v>
      </c>
      <c r="W102" s="109">
        <v>8.5</v>
      </c>
      <c r="X102" s="109">
        <v>8.5</v>
      </c>
      <c r="Y102" s="109">
        <v>8.5</v>
      </c>
      <c r="Z102" s="112">
        <v>8.5</v>
      </c>
      <c r="AA102" s="113">
        <v>8.5</v>
      </c>
      <c r="AB102" s="114">
        <v>8.5</v>
      </c>
      <c r="AC102" s="183">
        <v>8.5</v>
      </c>
      <c r="AD102" s="114">
        <v>8.5</v>
      </c>
      <c r="AE102" s="114">
        <v>8.5</v>
      </c>
      <c r="AF102" s="114">
        <v>8.5</v>
      </c>
      <c r="AG102" s="114">
        <v>8.8</v>
      </c>
      <c r="AH102" s="265">
        <v>8.8</v>
      </c>
      <c r="AI102" s="279">
        <v>8.8</v>
      </c>
      <c r="AJ102" s="5">
        <f t="shared" si="6"/>
        <v>0</v>
      </c>
      <c r="AK102" s="5">
        <f t="shared" si="7"/>
        <v>0</v>
      </c>
      <c r="AL102" s="5">
        <f t="shared" si="8"/>
        <v>0</v>
      </c>
      <c r="AM102" s="5">
        <f t="shared" si="9"/>
        <v>1</v>
      </c>
      <c r="AN102" s="5">
        <f t="shared" si="10"/>
        <v>0</v>
      </c>
      <c r="AO102" s="5">
        <f t="shared" si="11"/>
        <v>0</v>
      </c>
    </row>
    <row r="103" spans="1:41" ht="12.75">
      <c r="A103" s="14">
        <v>61028</v>
      </c>
      <c r="B103" s="15" t="s">
        <v>92</v>
      </c>
      <c r="C103" s="107">
        <v>7</v>
      </c>
      <c r="D103" s="107">
        <v>7</v>
      </c>
      <c r="E103" s="107">
        <v>7</v>
      </c>
      <c r="F103" s="107">
        <v>7</v>
      </c>
      <c r="G103" s="107">
        <v>7</v>
      </c>
      <c r="H103" s="107">
        <v>7</v>
      </c>
      <c r="I103" s="107">
        <v>7</v>
      </c>
      <c r="J103" s="107">
        <v>7</v>
      </c>
      <c r="K103" s="118">
        <v>7.5</v>
      </c>
      <c r="L103" s="107">
        <v>7.5</v>
      </c>
      <c r="M103" s="108">
        <v>7.5</v>
      </c>
      <c r="N103" s="107">
        <v>7.5</v>
      </c>
      <c r="O103" s="107">
        <v>7.5</v>
      </c>
      <c r="P103" s="109">
        <v>7.5</v>
      </c>
      <c r="Q103" s="107">
        <v>7.5</v>
      </c>
      <c r="R103" s="107">
        <v>7.5</v>
      </c>
      <c r="S103" s="107">
        <v>7.5</v>
      </c>
      <c r="T103" s="118">
        <v>8.2</v>
      </c>
      <c r="U103" s="108">
        <v>8.2</v>
      </c>
      <c r="V103" s="107">
        <v>8.2</v>
      </c>
      <c r="W103" s="109">
        <v>8.2</v>
      </c>
      <c r="X103" s="109">
        <v>8.2</v>
      </c>
      <c r="Y103" s="109">
        <v>8.2</v>
      </c>
      <c r="Z103" s="112">
        <v>8.2</v>
      </c>
      <c r="AA103" s="113">
        <v>8.2</v>
      </c>
      <c r="AB103" s="114">
        <v>8.2</v>
      </c>
      <c r="AC103" s="183">
        <v>8.2</v>
      </c>
      <c r="AD103" s="114">
        <v>8.2</v>
      </c>
      <c r="AE103" s="114">
        <v>8.2</v>
      </c>
      <c r="AF103" s="114">
        <v>8.2</v>
      </c>
      <c r="AG103" s="114">
        <v>8.2</v>
      </c>
      <c r="AH103" s="265">
        <v>8.2</v>
      </c>
      <c r="AI103" s="279">
        <v>8.2</v>
      </c>
      <c r="AJ103" s="5">
        <f t="shared" si="6"/>
        <v>0</v>
      </c>
      <c r="AK103" s="5">
        <f t="shared" si="7"/>
        <v>0</v>
      </c>
      <c r="AL103" s="5">
        <f t="shared" si="8"/>
        <v>0</v>
      </c>
      <c r="AM103" s="5">
        <f t="shared" si="9"/>
        <v>1</v>
      </c>
      <c r="AN103" s="5">
        <f t="shared" si="10"/>
        <v>0</v>
      </c>
      <c r="AO103" s="5">
        <f t="shared" si="11"/>
        <v>0</v>
      </c>
    </row>
    <row r="104" spans="1:41" ht="12.75">
      <c r="A104" s="14">
        <v>61031</v>
      </c>
      <c r="B104" s="15" t="s">
        <v>307</v>
      </c>
      <c r="C104" s="107">
        <v>6</v>
      </c>
      <c r="D104" s="107">
        <v>6</v>
      </c>
      <c r="E104" s="107">
        <v>6</v>
      </c>
      <c r="F104" s="107">
        <v>6</v>
      </c>
      <c r="G104" s="107">
        <v>6</v>
      </c>
      <c r="H104" s="107">
        <v>6</v>
      </c>
      <c r="I104" s="107">
        <v>6</v>
      </c>
      <c r="J104" s="107">
        <v>6</v>
      </c>
      <c r="K104" s="118">
        <v>7</v>
      </c>
      <c r="L104" s="107">
        <v>7</v>
      </c>
      <c r="M104" s="121">
        <v>6.5</v>
      </c>
      <c r="N104" s="107">
        <v>6.5</v>
      </c>
      <c r="O104" s="118">
        <v>8</v>
      </c>
      <c r="P104" s="109">
        <v>8</v>
      </c>
      <c r="Q104" s="107">
        <v>8</v>
      </c>
      <c r="R104" s="107">
        <v>8</v>
      </c>
      <c r="S104" s="107">
        <v>8</v>
      </c>
      <c r="T104" s="119">
        <v>7.5</v>
      </c>
      <c r="U104" s="108">
        <v>7.5</v>
      </c>
      <c r="V104" s="107">
        <v>7.5</v>
      </c>
      <c r="W104" s="109">
        <v>7.5</v>
      </c>
      <c r="X104" s="109">
        <v>7.5</v>
      </c>
      <c r="Y104" s="109">
        <v>7.5</v>
      </c>
      <c r="Z104" s="112">
        <v>7.5</v>
      </c>
      <c r="AA104" s="122">
        <v>8</v>
      </c>
      <c r="AB104" s="114">
        <v>8</v>
      </c>
      <c r="AC104" s="183">
        <v>8</v>
      </c>
      <c r="AD104" s="114">
        <v>8</v>
      </c>
      <c r="AE104" s="114">
        <v>8</v>
      </c>
      <c r="AF104" s="114">
        <v>8</v>
      </c>
      <c r="AG104" s="114">
        <v>8</v>
      </c>
      <c r="AH104" s="265">
        <v>8</v>
      </c>
      <c r="AI104" s="279">
        <v>8</v>
      </c>
      <c r="AJ104" s="5">
        <f t="shared" si="6"/>
        <v>0</v>
      </c>
      <c r="AK104" s="5">
        <f t="shared" si="7"/>
        <v>0</v>
      </c>
      <c r="AL104" s="5">
        <f t="shared" si="8"/>
        <v>0</v>
      </c>
      <c r="AM104" s="5">
        <f t="shared" si="9"/>
        <v>1</v>
      </c>
      <c r="AN104" s="5">
        <f t="shared" si="10"/>
        <v>0</v>
      </c>
      <c r="AO104" s="5">
        <f t="shared" si="11"/>
        <v>0</v>
      </c>
    </row>
    <row r="105" spans="1:41" ht="12.75">
      <c r="A105" s="14">
        <v>61039</v>
      </c>
      <c r="B105" s="15" t="s">
        <v>93</v>
      </c>
      <c r="C105" s="118">
        <v>8</v>
      </c>
      <c r="D105" s="107">
        <v>8</v>
      </c>
      <c r="E105" s="107">
        <v>8</v>
      </c>
      <c r="F105" s="107">
        <v>8</v>
      </c>
      <c r="G105" s="119">
        <v>7</v>
      </c>
      <c r="H105" s="107">
        <v>7</v>
      </c>
      <c r="I105" s="107">
        <v>7</v>
      </c>
      <c r="J105" s="107">
        <v>7</v>
      </c>
      <c r="K105" s="107">
        <v>7</v>
      </c>
      <c r="L105" s="107">
        <v>7</v>
      </c>
      <c r="M105" s="108">
        <v>7</v>
      </c>
      <c r="N105" s="118">
        <v>8</v>
      </c>
      <c r="O105" s="107">
        <v>8</v>
      </c>
      <c r="P105" s="109">
        <v>8</v>
      </c>
      <c r="Q105" s="107">
        <v>8</v>
      </c>
      <c r="R105" s="107">
        <v>8</v>
      </c>
      <c r="S105" s="107">
        <v>8</v>
      </c>
      <c r="T105" s="107">
        <v>8</v>
      </c>
      <c r="U105" s="108">
        <v>8</v>
      </c>
      <c r="V105" s="118">
        <v>8.8</v>
      </c>
      <c r="W105" s="109">
        <v>8.8</v>
      </c>
      <c r="X105" s="109">
        <v>8.8</v>
      </c>
      <c r="Y105" s="109">
        <v>8.8</v>
      </c>
      <c r="Z105" s="112">
        <v>8.8</v>
      </c>
      <c r="AA105" s="113">
        <v>8.8</v>
      </c>
      <c r="AB105" s="114">
        <v>8.8</v>
      </c>
      <c r="AC105" s="183">
        <v>8.8</v>
      </c>
      <c r="AD105" s="114">
        <v>8.8</v>
      </c>
      <c r="AE105" s="114">
        <v>8.8</v>
      </c>
      <c r="AF105" s="114">
        <v>8.8</v>
      </c>
      <c r="AG105" s="114">
        <v>8.8202</v>
      </c>
      <c r="AH105" s="265">
        <v>8.8</v>
      </c>
      <c r="AI105" s="279">
        <v>8.8</v>
      </c>
      <c r="AJ105" s="5">
        <f t="shared" si="6"/>
        <v>1</v>
      </c>
      <c r="AK105" s="5">
        <f t="shared" si="7"/>
        <v>1</v>
      </c>
      <c r="AL105" s="5">
        <f t="shared" si="8"/>
        <v>0</v>
      </c>
      <c r="AM105" s="5">
        <f t="shared" si="9"/>
        <v>0</v>
      </c>
      <c r="AN105" s="5">
        <f t="shared" si="10"/>
        <v>0</v>
      </c>
      <c r="AO105" s="5">
        <f t="shared" si="11"/>
        <v>0</v>
      </c>
    </row>
    <row r="106" spans="1:41" ht="12.75">
      <c r="A106" s="14">
        <v>61041</v>
      </c>
      <c r="B106" s="15" t="s">
        <v>94</v>
      </c>
      <c r="C106" s="107">
        <v>8</v>
      </c>
      <c r="D106" s="107">
        <v>8</v>
      </c>
      <c r="E106" s="107">
        <v>8</v>
      </c>
      <c r="F106" s="107">
        <v>8</v>
      </c>
      <c r="G106" s="107">
        <v>8</v>
      </c>
      <c r="H106" s="107">
        <v>8</v>
      </c>
      <c r="I106" s="107">
        <v>8</v>
      </c>
      <c r="J106" s="107">
        <v>8</v>
      </c>
      <c r="K106" s="107">
        <v>8</v>
      </c>
      <c r="L106" s="107">
        <v>8</v>
      </c>
      <c r="M106" s="108">
        <v>8</v>
      </c>
      <c r="N106" s="107">
        <v>8</v>
      </c>
      <c r="O106" s="107">
        <v>8</v>
      </c>
      <c r="P106" s="109">
        <v>8</v>
      </c>
      <c r="Q106" s="107">
        <v>8</v>
      </c>
      <c r="R106" s="107">
        <v>8</v>
      </c>
      <c r="S106" s="107">
        <v>8</v>
      </c>
      <c r="T106" s="118">
        <v>8.5</v>
      </c>
      <c r="U106" s="108">
        <v>8.5</v>
      </c>
      <c r="V106" s="107">
        <v>8.5</v>
      </c>
      <c r="W106" s="109">
        <v>8.5</v>
      </c>
      <c r="X106" s="141">
        <v>8</v>
      </c>
      <c r="Y106" s="109">
        <v>8</v>
      </c>
      <c r="Z106" s="113">
        <v>8</v>
      </c>
      <c r="AA106" s="113">
        <v>8</v>
      </c>
      <c r="AB106" s="114">
        <v>8</v>
      </c>
      <c r="AC106" s="183">
        <v>8</v>
      </c>
      <c r="AD106" s="114">
        <v>8</v>
      </c>
      <c r="AE106" s="114">
        <v>8</v>
      </c>
      <c r="AF106" s="114">
        <v>8</v>
      </c>
      <c r="AG106" s="114">
        <v>8</v>
      </c>
      <c r="AH106" s="265">
        <v>8</v>
      </c>
      <c r="AI106" s="279">
        <v>8</v>
      </c>
      <c r="AJ106" s="5">
        <f t="shared" si="6"/>
        <v>1</v>
      </c>
      <c r="AK106" s="5">
        <f t="shared" si="7"/>
        <v>1</v>
      </c>
      <c r="AL106" s="5">
        <f t="shared" si="8"/>
        <v>0</v>
      </c>
      <c r="AM106" s="5">
        <f t="shared" si="9"/>
        <v>0</v>
      </c>
      <c r="AN106" s="5">
        <f t="shared" si="10"/>
        <v>0</v>
      </c>
      <c r="AO106" s="5">
        <f t="shared" si="11"/>
        <v>0</v>
      </c>
    </row>
    <row r="107" spans="1:41" ht="12.75">
      <c r="A107" s="14">
        <v>61043</v>
      </c>
      <c r="B107" s="15" t="s">
        <v>95</v>
      </c>
      <c r="C107" s="107">
        <v>7</v>
      </c>
      <c r="D107" s="107">
        <v>7</v>
      </c>
      <c r="E107" s="107">
        <v>7</v>
      </c>
      <c r="F107" s="107">
        <v>7</v>
      </c>
      <c r="G107" s="107">
        <v>7</v>
      </c>
      <c r="H107" s="118">
        <v>8</v>
      </c>
      <c r="I107" s="107">
        <v>8</v>
      </c>
      <c r="J107" s="119">
        <v>7.5</v>
      </c>
      <c r="K107" s="107">
        <v>7.5</v>
      </c>
      <c r="L107" s="107">
        <v>7.5</v>
      </c>
      <c r="M107" s="108">
        <v>7.5</v>
      </c>
      <c r="N107" s="107">
        <v>7.5</v>
      </c>
      <c r="O107" s="107">
        <v>7.5</v>
      </c>
      <c r="P107" s="109">
        <v>7.5</v>
      </c>
      <c r="Q107" s="107">
        <v>7.5</v>
      </c>
      <c r="R107" s="107">
        <v>7.5</v>
      </c>
      <c r="S107" s="107">
        <v>7.5</v>
      </c>
      <c r="T107" s="107">
        <v>7.5</v>
      </c>
      <c r="U107" s="116">
        <v>8.5</v>
      </c>
      <c r="V107" s="107">
        <v>8.5</v>
      </c>
      <c r="W107" s="109">
        <v>8.5</v>
      </c>
      <c r="X107" s="109">
        <v>8.5</v>
      </c>
      <c r="Y107" s="109">
        <v>8.5</v>
      </c>
      <c r="Z107" s="112">
        <v>8.5</v>
      </c>
      <c r="AA107" s="113">
        <v>8.5</v>
      </c>
      <c r="AB107" s="114">
        <v>8.5</v>
      </c>
      <c r="AC107" s="183">
        <v>8.5</v>
      </c>
      <c r="AD107" s="114">
        <v>8.5</v>
      </c>
      <c r="AE107" s="114">
        <v>8.5</v>
      </c>
      <c r="AF107" s="114">
        <v>8.5</v>
      </c>
      <c r="AG107" s="114">
        <v>8.5</v>
      </c>
      <c r="AH107" s="265">
        <v>8.5</v>
      </c>
      <c r="AI107" s="279">
        <v>8.5</v>
      </c>
      <c r="AJ107" s="5">
        <f t="shared" si="6"/>
        <v>0</v>
      </c>
      <c r="AK107" s="5">
        <f t="shared" si="7"/>
        <v>0</v>
      </c>
      <c r="AL107" s="5">
        <f t="shared" si="8"/>
        <v>0</v>
      </c>
      <c r="AM107" s="5">
        <f t="shared" si="9"/>
        <v>1</v>
      </c>
      <c r="AN107" s="5">
        <f t="shared" si="10"/>
        <v>0</v>
      </c>
      <c r="AO107" s="5">
        <f t="shared" si="11"/>
        <v>0</v>
      </c>
    </row>
    <row r="108" spans="1:41" ht="12.75">
      <c r="A108" s="14">
        <v>61048</v>
      </c>
      <c r="B108" s="15" t="s">
        <v>96</v>
      </c>
      <c r="C108" s="118">
        <v>7</v>
      </c>
      <c r="D108" s="107">
        <v>7</v>
      </c>
      <c r="E108" s="107">
        <v>7</v>
      </c>
      <c r="F108" s="107">
        <v>7</v>
      </c>
      <c r="G108" s="107">
        <v>7</v>
      </c>
      <c r="H108" s="107">
        <v>7</v>
      </c>
      <c r="I108" s="107">
        <v>7</v>
      </c>
      <c r="J108" s="107">
        <v>7</v>
      </c>
      <c r="K108" s="107">
        <v>7</v>
      </c>
      <c r="L108" s="107">
        <v>7</v>
      </c>
      <c r="M108" s="108">
        <v>7</v>
      </c>
      <c r="N108" s="118">
        <v>7.5</v>
      </c>
      <c r="O108" s="107">
        <v>7.5</v>
      </c>
      <c r="P108" s="123">
        <v>7</v>
      </c>
      <c r="Q108" s="118">
        <v>7.5</v>
      </c>
      <c r="R108" s="107">
        <v>7.5</v>
      </c>
      <c r="S108" s="107">
        <v>7.5</v>
      </c>
      <c r="T108" s="107">
        <v>7.5</v>
      </c>
      <c r="U108" s="108">
        <v>7.5</v>
      </c>
      <c r="V108" s="107">
        <v>7.5</v>
      </c>
      <c r="W108" s="109">
        <v>7.5</v>
      </c>
      <c r="X108" s="109">
        <v>7.5</v>
      </c>
      <c r="Y108" s="109">
        <v>7.5</v>
      </c>
      <c r="Z108" s="112">
        <v>7.5</v>
      </c>
      <c r="AA108" s="122">
        <v>8</v>
      </c>
      <c r="AB108" s="114">
        <v>8</v>
      </c>
      <c r="AC108" s="183">
        <v>8</v>
      </c>
      <c r="AD108" s="114">
        <v>8</v>
      </c>
      <c r="AE108" s="114">
        <v>8</v>
      </c>
      <c r="AF108" s="114">
        <v>8</v>
      </c>
      <c r="AG108" s="114">
        <v>8</v>
      </c>
      <c r="AH108" s="265">
        <v>8</v>
      </c>
      <c r="AI108" s="279">
        <v>8</v>
      </c>
      <c r="AJ108" s="5">
        <f t="shared" si="6"/>
        <v>0</v>
      </c>
      <c r="AK108" s="5">
        <f t="shared" si="7"/>
        <v>0</v>
      </c>
      <c r="AL108" s="5">
        <f t="shared" si="8"/>
        <v>0</v>
      </c>
      <c r="AM108" s="5">
        <f t="shared" si="9"/>
        <v>1</v>
      </c>
      <c r="AN108" s="5">
        <f t="shared" si="10"/>
        <v>0</v>
      </c>
      <c r="AO108" s="5">
        <f t="shared" si="11"/>
        <v>0</v>
      </c>
    </row>
    <row r="109" spans="1:41" ht="12.75">
      <c r="A109" s="14">
        <v>61063</v>
      </c>
      <c r="B109" s="15" t="s">
        <v>98</v>
      </c>
      <c r="C109" s="118">
        <v>7</v>
      </c>
      <c r="D109" s="107">
        <v>7</v>
      </c>
      <c r="E109" s="107">
        <v>7</v>
      </c>
      <c r="F109" s="107">
        <v>7</v>
      </c>
      <c r="G109" s="107">
        <v>7</v>
      </c>
      <c r="H109" s="107">
        <v>7</v>
      </c>
      <c r="I109" s="107">
        <v>7</v>
      </c>
      <c r="J109" s="107">
        <v>7</v>
      </c>
      <c r="K109" s="107">
        <v>7</v>
      </c>
      <c r="L109" s="107">
        <v>7</v>
      </c>
      <c r="M109" s="108">
        <v>7</v>
      </c>
      <c r="N109" s="107">
        <v>7</v>
      </c>
      <c r="O109" s="107">
        <v>7</v>
      </c>
      <c r="P109" s="109">
        <v>7</v>
      </c>
      <c r="Q109" s="107">
        <v>7</v>
      </c>
      <c r="R109" s="107">
        <v>7</v>
      </c>
      <c r="S109" s="107">
        <v>7</v>
      </c>
      <c r="T109" s="107">
        <v>7</v>
      </c>
      <c r="U109" s="108">
        <v>7</v>
      </c>
      <c r="V109" s="107">
        <v>7</v>
      </c>
      <c r="W109" s="109">
        <v>7</v>
      </c>
      <c r="X109" s="109">
        <v>7.8</v>
      </c>
      <c r="Y109" s="109">
        <v>7.8</v>
      </c>
      <c r="Z109" s="113">
        <v>7.8</v>
      </c>
      <c r="AA109" s="113">
        <v>7.8</v>
      </c>
      <c r="AB109" s="114">
        <v>7.8</v>
      </c>
      <c r="AC109" s="183">
        <v>7.8</v>
      </c>
      <c r="AD109" s="114">
        <v>7.8</v>
      </c>
      <c r="AE109" s="114">
        <v>7.8</v>
      </c>
      <c r="AF109" s="114">
        <v>7.8</v>
      </c>
      <c r="AG109" s="114">
        <v>7.8</v>
      </c>
      <c r="AH109" s="265">
        <v>7.8</v>
      </c>
      <c r="AI109" s="279">
        <v>7.8</v>
      </c>
      <c r="AJ109" s="5">
        <f t="shared" si="6"/>
        <v>0</v>
      </c>
      <c r="AK109" s="5">
        <f t="shared" si="7"/>
        <v>0</v>
      </c>
      <c r="AL109" s="5">
        <f t="shared" si="8"/>
        <v>0</v>
      </c>
      <c r="AM109" s="5">
        <f t="shared" si="9"/>
        <v>1</v>
      </c>
      <c r="AN109" s="5">
        <f t="shared" si="10"/>
        <v>0</v>
      </c>
      <c r="AO109" s="5">
        <f t="shared" si="11"/>
        <v>0</v>
      </c>
    </row>
    <row r="110" spans="1:41" ht="12.75">
      <c r="A110" s="14">
        <v>61068</v>
      </c>
      <c r="B110" s="15" t="s">
        <v>99</v>
      </c>
      <c r="C110" s="107">
        <v>7</v>
      </c>
      <c r="D110" s="107">
        <v>7</v>
      </c>
      <c r="E110" s="107">
        <v>7</v>
      </c>
      <c r="F110" s="107">
        <v>7</v>
      </c>
      <c r="G110" s="107">
        <v>7</v>
      </c>
      <c r="H110" s="107">
        <v>7</v>
      </c>
      <c r="I110" s="107">
        <v>7</v>
      </c>
      <c r="J110" s="118">
        <v>8</v>
      </c>
      <c r="K110" s="107">
        <v>8</v>
      </c>
      <c r="L110" s="119">
        <v>7.8</v>
      </c>
      <c r="M110" s="108">
        <v>7.8</v>
      </c>
      <c r="N110" s="107">
        <v>7.8</v>
      </c>
      <c r="O110" s="119">
        <v>7.5</v>
      </c>
      <c r="P110" s="109">
        <v>7.5</v>
      </c>
      <c r="Q110" s="107">
        <v>7.5</v>
      </c>
      <c r="R110" s="107">
        <v>7.5</v>
      </c>
      <c r="S110" s="107">
        <v>7.5</v>
      </c>
      <c r="T110" s="118">
        <v>8.4</v>
      </c>
      <c r="U110" s="108">
        <v>8.4</v>
      </c>
      <c r="V110" s="107">
        <v>8.4</v>
      </c>
      <c r="W110" s="109">
        <v>8.4</v>
      </c>
      <c r="X110" s="109">
        <v>8.4</v>
      </c>
      <c r="Y110" s="109">
        <v>8.4</v>
      </c>
      <c r="Z110" s="112">
        <v>8.4</v>
      </c>
      <c r="AA110" s="113">
        <v>8.4</v>
      </c>
      <c r="AB110" s="114">
        <v>8.4</v>
      </c>
      <c r="AC110" s="183">
        <v>8.4</v>
      </c>
      <c r="AD110" s="114">
        <v>8.4</v>
      </c>
      <c r="AE110" s="114">
        <v>8.4</v>
      </c>
      <c r="AF110" s="114">
        <v>8.4</v>
      </c>
      <c r="AG110" s="114">
        <v>8.4</v>
      </c>
      <c r="AH110" s="265">
        <v>8.4</v>
      </c>
      <c r="AI110" s="279">
        <v>8.4</v>
      </c>
      <c r="AJ110" s="5">
        <f t="shared" si="6"/>
        <v>0</v>
      </c>
      <c r="AK110" s="5">
        <f t="shared" si="7"/>
        <v>0</v>
      </c>
      <c r="AL110" s="5">
        <f t="shared" si="8"/>
        <v>0</v>
      </c>
      <c r="AM110" s="5">
        <f t="shared" si="9"/>
        <v>1</v>
      </c>
      <c r="AN110" s="5">
        <f t="shared" si="10"/>
        <v>0</v>
      </c>
      <c r="AO110" s="5">
        <f t="shared" si="11"/>
        <v>0</v>
      </c>
    </row>
    <row r="111" spans="1:41" ht="12.75">
      <c r="A111" s="14">
        <v>61072</v>
      </c>
      <c r="B111" s="15" t="s">
        <v>100</v>
      </c>
      <c r="C111" s="107">
        <v>7</v>
      </c>
      <c r="D111" s="107">
        <v>7</v>
      </c>
      <c r="E111" s="107">
        <v>7</v>
      </c>
      <c r="F111" s="107">
        <v>7</v>
      </c>
      <c r="G111" s="107">
        <v>7</v>
      </c>
      <c r="H111" s="107">
        <v>7</v>
      </c>
      <c r="I111" s="107">
        <v>7</v>
      </c>
      <c r="J111" s="107">
        <v>7</v>
      </c>
      <c r="K111" s="107">
        <v>7</v>
      </c>
      <c r="L111" s="107">
        <v>7</v>
      </c>
      <c r="M111" s="108">
        <v>7</v>
      </c>
      <c r="N111" s="107">
        <v>7</v>
      </c>
      <c r="O111" s="118">
        <v>7.8</v>
      </c>
      <c r="P111" s="109">
        <v>7.8</v>
      </c>
      <c r="Q111" s="107">
        <v>7.8</v>
      </c>
      <c r="R111" s="107">
        <v>7.8</v>
      </c>
      <c r="S111" s="107">
        <v>7.8</v>
      </c>
      <c r="T111" s="118">
        <v>8.4</v>
      </c>
      <c r="U111" s="108">
        <v>8.4</v>
      </c>
      <c r="V111" s="107">
        <v>8.4</v>
      </c>
      <c r="W111" s="109">
        <v>8.4</v>
      </c>
      <c r="X111" s="141">
        <v>7.9</v>
      </c>
      <c r="Y111" s="109">
        <v>7.9</v>
      </c>
      <c r="Z111" s="113">
        <v>7.9</v>
      </c>
      <c r="AA111" s="113">
        <v>7.9</v>
      </c>
      <c r="AB111" s="114">
        <v>7.9</v>
      </c>
      <c r="AC111" s="183">
        <v>7.9</v>
      </c>
      <c r="AD111" s="114">
        <v>7.9</v>
      </c>
      <c r="AE111" s="114">
        <v>7.9</v>
      </c>
      <c r="AF111" s="114">
        <v>7.9</v>
      </c>
      <c r="AG111" s="114">
        <v>7.9</v>
      </c>
      <c r="AH111" s="265">
        <v>7.9</v>
      </c>
      <c r="AI111" s="279">
        <v>7.9</v>
      </c>
      <c r="AJ111" s="5">
        <f t="shared" si="6"/>
        <v>0</v>
      </c>
      <c r="AK111" s="5">
        <f t="shared" si="7"/>
        <v>0</v>
      </c>
      <c r="AL111" s="5">
        <f t="shared" si="8"/>
        <v>0</v>
      </c>
      <c r="AM111" s="5">
        <f t="shared" si="9"/>
        <v>1</v>
      </c>
      <c r="AN111" s="5">
        <f t="shared" si="10"/>
        <v>0</v>
      </c>
      <c r="AO111" s="5">
        <f t="shared" si="11"/>
        <v>0</v>
      </c>
    </row>
    <row r="112" spans="1:41" ht="12.75">
      <c r="A112" s="14">
        <v>61079</v>
      </c>
      <c r="B112" s="15" t="s">
        <v>86</v>
      </c>
      <c r="C112" s="107">
        <v>6</v>
      </c>
      <c r="D112" s="107">
        <v>6</v>
      </c>
      <c r="E112" s="107">
        <v>6</v>
      </c>
      <c r="F112" s="107">
        <v>6</v>
      </c>
      <c r="G112" s="107">
        <v>6</v>
      </c>
      <c r="H112" s="107">
        <v>6</v>
      </c>
      <c r="I112" s="118">
        <v>7</v>
      </c>
      <c r="J112" s="107">
        <v>7</v>
      </c>
      <c r="K112" s="107">
        <v>7</v>
      </c>
      <c r="L112" s="107">
        <v>7</v>
      </c>
      <c r="M112" s="108">
        <v>7</v>
      </c>
      <c r="N112" s="118">
        <v>7.8</v>
      </c>
      <c r="O112" s="107">
        <v>7.8</v>
      </c>
      <c r="P112" s="109">
        <v>7.8</v>
      </c>
      <c r="Q112" s="107">
        <v>7.8</v>
      </c>
      <c r="R112" s="107">
        <v>7.8</v>
      </c>
      <c r="S112" s="107">
        <v>7.8</v>
      </c>
      <c r="T112" s="107">
        <v>7.8</v>
      </c>
      <c r="U112" s="108">
        <v>7.8</v>
      </c>
      <c r="V112" s="107">
        <v>7.8</v>
      </c>
      <c r="W112" s="120">
        <v>8.8</v>
      </c>
      <c r="X112" s="109">
        <v>8.8</v>
      </c>
      <c r="Y112" s="142">
        <v>8.5</v>
      </c>
      <c r="Z112" s="113">
        <v>8.5</v>
      </c>
      <c r="AA112" s="113">
        <v>8.5</v>
      </c>
      <c r="AB112" s="114">
        <v>8.5</v>
      </c>
      <c r="AC112" s="183">
        <v>8.5</v>
      </c>
      <c r="AD112" s="114">
        <v>8.5</v>
      </c>
      <c r="AE112" s="114">
        <v>8.5</v>
      </c>
      <c r="AF112" s="114">
        <v>8.5</v>
      </c>
      <c r="AG112" s="114">
        <v>8.5</v>
      </c>
      <c r="AH112" s="265">
        <v>8.5</v>
      </c>
      <c r="AI112" s="279">
        <v>8.5</v>
      </c>
      <c r="AJ112" s="5">
        <f t="shared" si="6"/>
        <v>0</v>
      </c>
      <c r="AK112" s="5">
        <f t="shared" si="7"/>
        <v>0</v>
      </c>
      <c r="AL112" s="5">
        <f t="shared" si="8"/>
        <v>0</v>
      </c>
      <c r="AM112" s="5">
        <f t="shared" si="9"/>
        <v>1</v>
      </c>
      <c r="AN112" s="5">
        <f t="shared" si="10"/>
        <v>0</v>
      </c>
      <c r="AO112" s="5">
        <f t="shared" si="11"/>
        <v>0</v>
      </c>
    </row>
    <row r="113" spans="1:41" ht="12.75">
      <c r="A113" s="14">
        <v>61080</v>
      </c>
      <c r="B113" s="15" t="s">
        <v>89</v>
      </c>
      <c r="C113" s="107">
        <v>8</v>
      </c>
      <c r="D113" s="119">
        <v>6</v>
      </c>
      <c r="E113" s="107">
        <v>6</v>
      </c>
      <c r="F113" s="107">
        <v>6</v>
      </c>
      <c r="G113" s="107">
        <v>6</v>
      </c>
      <c r="H113" s="107">
        <v>6</v>
      </c>
      <c r="I113" s="107">
        <v>6</v>
      </c>
      <c r="J113" s="107">
        <v>6</v>
      </c>
      <c r="K113" s="107">
        <v>6</v>
      </c>
      <c r="L113" s="107">
        <v>6</v>
      </c>
      <c r="M113" s="108">
        <v>6</v>
      </c>
      <c r="N113" s="107">
        <v>6</v>
      </c>
      <c r="O113" s="118">
        <v>8</v>
      </c>
      <c r="P113" s="109">
        <v>8</v>
      </c>
      <c r="Q113" s="107">
        <v>8</v>
      </c>
      <c r="R113" s="119">
        <v>7</v>
      </c>
      <c r="S113" s="119">
        <v>6.5</v>
      </c>
      <c r="T113" s="107">
        <v>6.5</v>
      </c>
      <c r="U113" s="108">
        <v>6.5</v>
      </c>
      <c r="V113" s="107">
        <v>6.5</v>
      </c>
      <c r="W113" s="120">
        <v>7.5</v>
      </c>
      <c r="X113" s="109">
        <v>7.5</v>
      </c>
      <c r="Y113" s="109">
        <v>7.5</v>
      </c>
      <c r="Z113" s="113">
        <v>7.5</v>
      </c>
      <c r="AA113" s="113">
        <v>7.5</v>
      </c>
      <c r="AB113" s="114">
        <v>7.5</v>
      </c>
      <c r="AC113" s="183">
        <v>7.5</v>
      </c>
      <c r="AD113" s="114">
        <v>7.5</v>
      </c>
      <c r="AE113" s="114">
        <v>7.5</v>
      </c>
      <c r="AF113" s="114">
        <v>7.5</v>
      </c>
      <c r="AG113" s="114">
        <v>7.5</v>
      </c>
      <c r="AH113" s="265">
        <v>7.5</v>
      </c>
      <c r="AI113" s="279">
        <v>7.5</v>
      </c>
      <c r="AJ113" s="5">
        <f t="shared" si="6"/>
        <v>1</v>
      </c>
      <c r="AK113" s="5">
        <f t="shared" si="7"/>
        <v>1</v>
      </c>
      <c r="AL113" s="5">
        <f t="shared" si="8"/>
        <v>0</v>
      </c>
      <c r="AM113" s="5">
        <f t="shared" si="9"/>
        <v>0</v>
      </c>
      <c r="AN113" s="5">
        <f t="shared" si="10"/>
        <v>0</v>
      </c>
      <c r="AO113" s="5">
        <f t="shared" si="11"/>
        <v>0</v>
      </c>
    </row>
    <row r="114" spans="1:41" ht="12.75">
      <c r="A114" s="14">
        <v>61081</v>
      </c>
      <c r="B114" s="15" t="s">
        <v>97</v>
      </c>
      <c r="C114" s="118">
        <v>8</v>
      </c>
      <c r="D114" s="119">
        <v>7</v>
      </c>
      <c r="E114" s="107">
        <v>7</v>
      </c>
      <c r="F114" s="107">
        <v>7</v>
      </c>
      <c r="G114" s="107">
        <v>7</v>
      </c>
      <c r="H114" s="107">
        <v>7</v>
      </c>
      <c r="I114" s="107">
        <v>7</v>
      </c>
      <c r="J114" s="118">
        <v>7.5</v>
      </c>
      <c r="K114" s="107">
        <v>7.5</v>
      </c>
      <c r="L114" s="107">
        <v>7.5</v>
      </c>
      <c r="M114" s="108">
        <v>7.5</v>
      </c>
      <c r="N114" s="118">
        <v>8</v>
      </c>
      <c r="O114" s="107">
        <v>8</v>
      </c>
      <c r="P114" s="109">
        <v>8</v>
      </c>
      <c r="Q114" s="107">
        <v>8</v>
      </c>
      <c r="R114" s="107">
        <v>8</v>
      </c>
      <c r="S114" s="107">
        <v>8</v>
      </c>
      <c r="T114" s="107">
        <v>8</v>
      </c>
      <c r="U114" s="108">
        <v>8</v>
      </c>
      <c r="V114" s="107">
        <v>8</v>
      </c>
      <c r="W114" s="109">
        <v>8</v>
      </c>
      <c r="X114" s="109">
        <v>8</v>
      </c>
      <c r="Y114" s="109">
        <v>8</v>
      </c>
      <c r="Z114" s="143">
        <v>7.8</v>
      </c>
      <c r="AA114" s="122">
        <v>8</v>
      </c>
      <c r="AB114" s="114">
        <v>8</v>
      </c>
      <c r="AC114" s="183">
        <v>8</v>
      </c>
      <c r="AD114" s="114">
        <v>8</v>
      </c>
      <c r="AE114" s="114">
        <v>8</v>
      </c>
      <c r="AF114" s="114">
        <v>8</v>
      </c>
      <c r="AG114" s="114">
        <v>8</v>
      </c>
      <c r="AH114" s="265">
        <v>8</v>
      </c>
      <c r="AI114" s="279">
        <v>8</v>
      </c>
      <c r="AJ114" s="5">
        <f t="shared" si="6"/>
        <v>1</v>
      </c>
      <c r="AK114" s="5">
        <f t="shared" si="7"/>
        <v>1</v>
      </c>
      <c r="AL114" s="5">
        <f t="shared" si="8"/>
        <v>0</v>
      </c>
      <c r="AM114" s="5">
        <f t="shared" si="9"/>
        <v>0</v>
      </c>
      <c r="AN114" s="5">
        <f t="shared" si="10"/>
        <v>0</v>
      </c>
      <c r="AO114" s="5">
        <f t="shared" si="11"/>
        <v>0</v>
      </c>
    </row>
    <row r="115" spans="1:41" ht="12.75">
      <c r="A115" s="14">
        <v>62003</v>
      </c>
      <c r="B115" s="15" t="s">
        <v>101</v>
      </c>
      <c r="C115" s="107">
        <v>7</v>
      </c>
      <c r="D115" s="107">
        <v>7</v>
      </c>
      <c r="E115" s="107">
        <v>7</v>
      </c>
      <c r="F115" s="107">
        <v>7</v>
      </c>
      <c r="G115" s="107">
        <v>7</v>
      </c>
      <c r="H115" s="107">
        <v>7</v>
      </c>
      <c r="I115" s="107">
        <v>7</v>
      </c>
      <c r="J115" s="107">
        <v>7</v>
      </c>
      <c r="K115" s="107">
        <v>7</v>
      </c>
      <c r="L115" s="107">
        <v>7</v>
      </c>
      <c r="M115" s="108">
        <v>7</v>
      </c>
      <c r="N115" s="107">
        <v>7</v>
      </c>
      <c r="O115" s="107">
        <v>7</v>
      </c>
      <c r="P115" s="109">
        <v>7</v>
      </c>
      <c r="Q115" s="118">
        <v>8.5</v>
      </c>
      <c r="R115" s="107">
        <v>8.5</v>
      </c>
      <c r="S115" s="107">
        <v>8.5</v>
      </c>
      <c r="T115" s="107">
        <v>8.5</v>
      </c>
      <c r="U115" s="108">
        <v>8.5</v>
      </c>
      <c r="V115" s="107">
        <v>8.5</v>
      </c>
      <c r="W115" s="109">
        <v>8.5</v>
      </c>
      <c r="X115" s="109">
        <v>8.5</v>
      </c>
      <c r="Y115" s="109">
        <v>8.5</v>
      </c>
      <c r="Z115" s="112">
        <v>8.5</v>
      </c>
      <c r="AA115" s="113">
        <v>8.5</v>
      </c>
      <c r="AB115" s="114">
        <v>8.5</v>
      </c>
      <c r="AC115" s="183">
        <v>8.5</v>
      </c>
      <c r="AD115" s="114">
        <v>8.5</v>
      </c>
      <c r="AE115" s="114">
        <v>8.5</v>
      </c>
      <c r="AF115" s="114">
        <v>8.5</v>
      </c>
      <c r="AG115" s="114">
        <v>8.5</v>
      </c>
      <c r="AH115" s="265">
        <v>8.5</v>
      </c>
      <c r="AI115" s="279">
        <v>8.5</v>
      </c>
      <c r="AJ115" s="5">
        <f t="shared" si="6"/>
        <v>0</v>
      </c>
      <c r="AK115" s="5">
        <f t="shared" si="7"/>
        <v>0</v>
      </c>
      <c r="AL115" s="5">
        <f t="shared" si="8"/>
        <v>0</v>
      </c>
      <c r="AM115" s="5">
        <f t="shared" si="9"/>
        <v>1</v>
      </c>
      <c r="AN115" s="5">
        <f t="shared" si="10"/>
        <v>0</v>
      </c>
      <c r="AO115" s="5">
        <f t="shared" si="11"/>
        <v>0</v>
      </c>
    </row>
    <row r="116" spans="1:41" ht="12.75">
      <c r="A116" s="14">
        <v>62006</v>
      </c>
      <c r="B116" s="15" t="s">
        <v>102</v>
      </c>
      <c r="C116" s="107">
        <v>6</v>
      </c>
      <c r="D116" s="107">
        <v>6</v>
      </c>
      <c r="E116" s="107">
        <v>6</v>
      </c>
      <c r="F116" s="107">
        <v>6</v>
      </c>
      <c r="G116" s="107">
        <v>6</v>
      </c>
      <c r="H116" s="118">
        <v>7</v>
      </c>
      <c r="I116" s="107">
        <v>7</v>
      </c>
      <c r="J116" s="107">
        <v>7</v>
      </c>
      <c r="K116" s="107">
        <v>7</v>
      </c>
      <c r="L116" s="107">
        <v>7</v>
      </c>
      <c r="M116" s="108">
        <v>7</v>
      </c>
      <c r="N116" s="107">
        <v>7</v>
      </c>
      <c r="O116" s="107">
        <v>7</v>
      </c>
      <c r="P116" s="120">
        <v>8.5</v>
      </c>
      <c r="Q116" s="107">
        <v>8.5</v>
      </c>
      <c r="R116" s="107">
        <v>8.5</v>
      </c>
      <c r="S116" s="107">
        <v>8.5</v>
      </c>
      <c r="T116" s="107">
        <v>8.5</v>
      </c>
      <c r="U116" s="108">
        <v>8.5</v>
      </c>
      <c r="V116" s="107">
        <v>8.5</v>
      </c>
      <c r="W116" s="109">
        <v>8.5</v>
      </c>
      <c r="X116" s="109">
        <v>8.5</v>
      </c>
      <c r="Y116" s="109">
        <v>8.5</v>
      </c>
      <c r="Z116" s="112">
        <v>8.5</v>
      </c>
      <c r="AA116" s="113">
        <v>8.5</v>
      </c>
      <c r="AB116" s="114">
        <v>8.5</v>
      </c>
      <c r="AC116" s="183">
        <v>8.5</v>
      </c>
      <c r="AD116" s="114">
        <v>8.5</v>
      </c>
      <c r="AE116" s="114">
        <v>8.5</v>
      </c>
      <c r="AF116" s="114">
        <v>8.5</v>
      </c>
      <c r="AG116" s="114">
        <v>8.5</v>
      </c>
      <c r="AH116" s="265">
        <v>8.5</v>
      </c>
      <c r="AI116" s="279">
        <v>8.5</v>
      </c>
      <c r="AJ116" s="5">
        <f t="shared" si="6"/>
        <v>0</v>
      </c>
      <c r="AK116" s="5">
        <f t="shared" si="7"/>
        <v>0</v>
      </c>
      <c r="AL116" s="5">
        <f t="shared" si="8"/>
        <v>0</v>
      </c>
      <c r="AM116" s="5">
        <f t="shared" si="9"/>
        <v>1</v>
      </c>
      <c r="AN116" s="5">
        <f t="shared" si="10"/>
        <v>0</v>
      </c>
      <c r="AO116" s="5">
        <f t="shared" si="11"/>
        <v>0</v>
      </c>
    </row>
    <row r="117" spans="1:41" ht="12.75">
      <c r="A117" s="14">
        <v>62009</v>
      </c>
      <c r="B117" s="15" t="s">
        <v>308</v>
      </c>
      <c r="C117" s="107">
        <v>7</v>
      </c>
      <c r="D117" s="107">
        <v>7</v>
      </c>
      <c r="E117" s="107">
        <v>7</v>
      </c>
      <c r="F117" s="107">
        <v>7</v>
      </c>
      <c r="G117" s="107">
        <v>7</v>
      </c>
      <c r="H117" s="107">
        <v>7</v>
      </c>
      <c r="I117" s="118">
        <v>7.5</v>
      </c>
      <c r="J117" s="107">
        <v>7.5</v>
      </c>
      <c r="K117" s="107">
        <v>7.5</v>
      </c>
      <c r="L117" s="107">
        <v>7.5</v>
      </c>
      <c r="M117" s="108">
        <v>7.5</v>
      </c>
      <c r="N117" s="107">
        <v>7.5</v>
      </c>
      <c r="O117" s="118">
        <v>8</v>
      </c>
      <c r="P117" s="109">
        <v>8</v>
      </c>
      <c r="Q117" s="107">
        <v>8</v>
      </c>
      <c r="R117" s="107">
        <v>8</v>
      </c>
      <c r="S117" s="107">
        <v>8</v>
      </c>
      <c r="T117" s="107">
        <v>8</v>
      </c>
      <c r="U117" s="116">
        <v>8.4</v>
      </c>
      <c r="V117" s="107">
        <v>8.4</v>
      </c>
      <c r="W117" s="120">
        <v>8.7</v>
      </c>
      <c r="X117" s="109">
        <v>8.7</v>
      </c>
      <c r="Y117" s="109">
        <v>8.7</v>
      </c>
      <c r="Z117" s="113">
        <v>8.7</v>
      </c>
      <c r="AA117" s="113">
        <v>8.7</v>
      </c>
      <c r="AB117" s="114">
        <v>8.7</v>
      </c>
      <c r="AC117" s="183">
        <v>8.7</v>
      </c>
      <c r="AD117" s="179">
        <v>8.6</v>
      </c>
      <c r="AE117" s="114">
        <v>8.6</v>
      </c>
      <c r="AF117" s="114">
        <v>8.6</v>
      </c>
      <c r="AG117" s="114">
        <v>8.6</v>
      </c>
      <c r="AH117" s="265">
        <v>8.6</v>
      </c>
      <c r="AI117" s="279">
        <v>8.6</v>
      </c>
      <c r="AJ117" s="5">
        <f t="shared" si="6"/>
        <v>0</v>
      </c>
      <c r="AK117" s="5">
        <f t="shared" si="7"/>
        <v>0</v>
      </c>
      <c r="AL117" s="5">
        <f t="shared" si="8"/>
        <v>0</v>
      </c>
      <c r="AM117" s="5">
        <f t="shared" si="9"/>
        <v>1</v>
      </c>
      <c r="AN117" s="5">
        <f t="shared" si="10"/>
        <v>0</v>
      </c>
      <c r="AO117" s="5">
        <f t="shared" si="11"/>
        <v>0</v>
      </c>
    </row>
    <row r="118" spans="1:41" ht="12.75">
      <c r="A118" s="14">
        <v>62011</v>
      </c>
      <c r="B118" s="15" t="s">
        <v>104</v>
      </c>
      <c r="C118" s="107">
        <v>7</v>
      </c>
      <c r="D118" s="107">
        <v>7</v>
      </c>
      <c r="E118" s="107">
        <v>7</v>
      </c>
      <c r="F118" s="107">
        <v>7</v>
      </c>
      <c r="G118" s="107">
        <v>7</v>
      </c>
      <c r="H118" s="107">
        <v>7</v>
      </c>
      <c r="I118" s="107">
        <v>7</v>
      </c>
      <c r="J118" s="107">
        <v>7</v>
      </c>
      <c r="K118" s="107">
        <v>7</v>
      </c>
      <c r="L118" s="107">
        <v>7</v>
      </c>
      <c r="M118" s="108">
        <v>7</v>
      </c>
      <c r="N118" s="118">
        <v>8</v>
      </c>
      <c r="O118" s="107">
        <v>8</v>
      </c>
      <c r="P118" s="109">
        <v>8</v>
      </c>
      <c r="Q118" s="107">
        <v>8</v>
      </c>
      <c r="R118" s="107">
        <v>8</v>
      </c>
      <c r="S118" s="107">
        <v>8</v>
      </c>
      <c r="T118" s="107">
        <v>8</v>
      </c>
      <c r="U118" s="108">
        <v>8</v>
      </c>
      <c r="V118" s="107">
        <v>8</v>
      </c>
      <c r="W118" s="109">
        <v>8</v>
      </c>
      <c r="X118" s="109">
        <v>8</v>
      </c>
      <c r="Y118" s="109">
        <v>8</v>
      </c>
      <c r="Z118" s="112">
        <v>8</v>
      </c>
      <c r="AA118" s="113">
        <v>8</v>
      </c>
      <c r="AB118" s="114">
        <v>8</v>
      </c>
      <c r="AC118" s="183">
        <v>8</v>
      </c>
      <c r="AD118" s="114">
        <v>8</v>
      </c>
      <c r="AE118" s="114">
        <v>8</v>
      </c>
      <c r="AF118" s="114">
        <v>8</v>
      </c>
      <c r="AG118" s="114">
        <v>8</v>
      </c>
      <c r="AH118" s="265">
        <v>8</v>
      </c>
      <c r="AI118" s="279">
        <v>8</v>
      </c>
      <c r="AJ118" s="5">
        <f t="shared" si="6"/>
        <v>0</v>
      </c>
      <c r="AK118" s="5">
        <f t="shared" si="7"/>
        <v>0</v>
      </c>
      <c r="AL118" s="5">
        <f t="shared" si="8"/>
        <v>0</v>
      </c>
      <c r="AM118" s="5">
        <f t="shared" si="9"/>
        <v>1</v>
      </c>
      <c r="AN118" s="5">
        <f t="shared" si="10"/>
        <v>0</v>
      </c>
      <c r="AO118" s="5">
        <f t="shared" si="11"/>
        <v>0</v>
      </c>
    </row>
    <row r="119" spans="1:41" ht="12.75">
      <c r="A119" s="14">
        <v>62015</v>
      </c>
      <c r="B119" s="15" t="s">
        <v>309</v>
      </c>
      <c r="C119" s="107">
        <v>6.5</v>
      </c>
      <c r="D119" s="107">
        <v>6.5</v>
      </c>
      <c r="E119" s="107">
        <v>6.5</v>
      </c>
      <c r="F119" s="107">
        <v>6.5</v>
      </c>
      <c r="G119" s="107">
        <v>6.5</v>
      </c>
      <c r="H119" s="107">
        <v>6.5</v>
      </c>
      <c r="I119" s="107">
        <v>6.5</v>
      </c>
      <c r="J119" s="107">
        <v>6.5</v>
      </c>
      <c r="K119" s="107">
        <v>6.5</v>
      </c>
      <c r="L119" s="107">
        <v>6.5</v>
      </c>
      <c r="M119" s="108">
        <v>6.5</v>
      </c>
      <c r="N119" s="118">
        <v>8</v>
      </c>
      <c r="O119" s="107">
        <v>8</v>
      </c>
      <c r="P119" s="109">
        <v>8</v>
      </c>
      <c r="Q119" s="107">
        <v>8</v>
      </c>
      <c r="R119" s="107">
        <v>8</v>
      </c>
      <c r="S119" s="107">
        <v>8</v>
      </c>
      <c r="T119" s="107">
        <v>8</v>
      </c>
      <c r="U119" s="108">
        <v>8</v>
      </c>
      <c r="V119" s="107">
        <v>8</v>
      </c>
      <c r="W119" s="109">
        <v>8</v>
      </c>
      <c r="X119" s="109">
        <v>8</v>
      </c>
      <c r="Y119" s="109">
        <v>8</v>
      </c>
      <c r="Z119" s="112">
        <v>8</v>
      </c>
      <c r="AA119" s="122">
        <v>8.5</v>
      </c>
      <c r="AB119" s="114">
        <v>8.5</v>
      </c>
      <c r="AC119" s="183">
        <v>8.5</v>
      </c>
      <c r="AD119" s="114">
        <v>8.5</v>
      </c>
      <c r="AE119" s="114">
        <v>8.5</v>
      </c>
      <c r="AF119" s="114">
        <v>8.5</v>
      </c>
      <c r="AG119" s="114">
        <v>8.5</v>
      </c>
      <c r="AH119" s="265">
        <v>8.5</v>
      </c>
      <c r="AI119" s="279">
        <v>8.5</v>
      </c>
      <c r="AJ119" s="5">
        <f t="shared" si="6"/>
        <v>0</v>
      </c>
      <c r="AK119" s="5">
        <f t="shared" si="7"/>
        <v>0</v>
      </c>
      <c r="AL119" s="5">
        <f t="shared" si="8"/>
        <v>0</v>
      </c>
      <c r="AM119" s="5">
        <f t="shared" si="9"/>
        <v>1</v>
      </c>
      <c r="AN119" s="5">
        <f t="shared" si="10"/>
        <v>0</v>
      </c>
      <c r="AO119" s="5">
        <f t="shared" si="11"/>
        <v>0</v>
      </c>
    </row>
    <row r="120" spans="1:41" ht="12.75">
      <c r="A120" s="14">
        <v>62022</v>
      </c>
      <c r="B120" s="15" t="s">
        <v>107</v>
      </c>
      <c r="C120" s="119">
        <v>6</v>
      </c>
      <c r="D120" s="107">
        <v>6</v>
      </c>
      <c r="E120" s="107">
        <v>6</v>
      </c>
      <c r="F120" s="107">
        <v>6</v>
      </c>
      <c r="G120" s="107">
        <v>6</v>
      </c>
      <c r="H120" s="107">
        <v>6</v>
      </c>
      <c r="I120" s="107">
        <v>6</v>
      </c>
      <c r="J120" s="107">
        <v>6</v>
      </c>
      <c r="K120" s="107">
        <v>6</v>
      </c>
      <c r="L120" s="107">
        <v>6</v>
      </c>
      <c r="M120" s="108">
        <v>6</v>
      </c>
      <c r="N120" s="107">
        <v>6</v>
      </c>
      <c r="O120" s="107">
        <v>6</v>
      </c>
      <c r="P120" s="109">
        <v>6</v>
      </c>
      <c r="Q120" s="118">
        <v>6.5</v>
      </c>
      <c r="R120" s="107">
        <v>6.5</v>
      </c>
      <c r="S120" s="107">
        <v>6.5</v>
      </c>
      <c r="T120" s="107">
        <v>6.5</v>
      </c>
      <c r="U120" s="116">
        <v>7.5</v>
      </c>
      <c r="V120" s="118">
        <v>8.3</v>
      </c>
      <c r="W120" s="123">
        <v>8.2</v>
      </c>
      <c r="X120" s="141">
        <v>8</v>
      </c>
      <c r="Y120" s="109">
        <v>8</v>
      </c>
      <c r="Z120" s="113">
        <v>8</v>
      </c>
      <c r="AA120" s="113">
        <v>8</v>
      </c>
      <c r="AB120" s="114">
        <v>8</v>
      </c>
      <c r="AC120" s="183">
        <v>8</v>
      </c>
      <c r="AD120" s="114">
        <v>8</v>
      </c>
      <c r="AE120" s="114">
        <v>8</v>
      </c>
      <c r="AF120" s="114">
        <v>8</v>
      </c>
      <c r="AG120" s="114">
        <v>8</v>
      </c>
      <c r="AH120" s="265">
        <v>8</v>
      </c>
      <c r="AI120" s="279">
        <v>8</v>
      </c>
      <c r="AJ120" s="5">
        <f t="shared" si="6"/>
        <v>0</v>
      </c>
      <c r="AK120" s="5">
        <f t="shared" si="7"/>
        <v>0</v>
      </c>
      <c r="AL120" s="5">
        <f t="shared" si="8"/>
        <v>0</v>
      </c>
      <c r="AM120" s="5">
        <f t="shared" si="9"/>
        <v>1</v>
      </c>
      <c r="AN120" s="5">
        <f t="shared" si="10"/>
        <v>0</v>
      </c>
      <c r="AO120" s="5">
        <f t="shared" si="11"/>
        <v>0</v>
      </c>
    </row>
    <row r="121" spans="1:41" ht="12.75">
      <c r="A121" s="14">
        <v>62026</v>
      </c>
      <c r="B121" s="15" t="s">
        <v>108</v>
      </c>
      <c r="C121" s="107">
        <v>8</v>
      </c>
      <c r="D121" s="107">
        <v>8</v>
      </c>
      <c r="E121" s="107">
        <v>8</v>
      </c>
      <c r="F121" s="107">
        <v>8</v>
      </c>
      <c r="G121" s="107">
        <v>8</v>
      </c>
      <c r="H121" s="107">
        <v>8</v>
      </c>
      <c r="I121" s="107">
        <v>8</v>
      </c>
      <c r="J121" s="107">
        <v>8</v>
      </c>
      <c r="K121" s="107">
        <v>8</v>
      </c>
      <c r="L121" s="107">
        <v>8</v>
      </c>
      <c r="M121" s="108">
        <v>8</v>
      </c>
      <c r="N121" s="107">
        <v>8</v>
      </c>
      <c r="O121" s="107">
        <v>8</v>
      </c>
      <c r="P121" s="120">
        <v>8.5</v>
      </c>
      <c r="Q121" s="107">
        <v>8.5</v>
      </c>
      <c r="R121" s="107">
        <v>8.5</v>
      </c>
      <c r="S121" s="107">
        <v>8.5</v>
      </c>
      <c r="T121" s="107">
        <v>8.5</v>
      </c>
      <c r="U121" s="108">
        <v>8.5</v>
      </c>
      <c r="V121" s="107">
        <v>8.5</v>
      </c>
      <c r="W121" s="109">
        <v>8.5</v>
      </c>
      <c r="X121" s="109">
        <v>8.5</v>
      </c>
      <c r="Y121" s="109">
        <v>8.5</v>
      </c>
      <c r="Z121" s="112">
        <v>8.5</v>
      </c>
      <c r="AA121" s="113">
        <v>8.5</v>
      </c>
      <c r="AB121" s="114">
        <v>8.5</v>
      </c>
      <c r="AC121" s="183">
        <v>8.5</v>
      </c>
      <c r="AD121" s="114">
        <v>8.5</v>
      </c>
      <c r="AE121" s="114">
        <v>8.5</v>
      </c>
      <c r="AF121" s="114">
        <v>8.5</v>
      </c>
      <c r="AG121" s="114">
        <v>8.5</v>
      </c>
      <c r="AH121" s="265">
        <v>8.5</v>
      </c>
      <c r="AI121" s="279">
        <v>8.5</v>
      </c>
      <c r="AJ121" s="5">
        <f t="shared" si="6"/>
        <v>1</v>
      </c>
      <c r="AK121" s="5">
        <f t="shared" si="7"/>
        <v>1</v>
      </c>
      <c r="AL121" s="5">
        <f t="shared" si="8"/>
        <v>0</v>
      </c>
      <c r="AM121" s="5">
        <f t="shared" si="9"/>
        <v>0</v>
      </c>
      <c r="AN121" s="5">
        <f t="shared" si="10"/>
        <v>0</v>
      </c>
      <c r="AO121" s="5">
        <f t="shared" si="11"/>
        <v>0</v>
      </c>
    </row>
    <row r="122" spans="1:41" ht="12.75">
      <c r="A122" s="14">
        <v>62027</v>
      </c>
      <c r="B122" s="15" t="s">
        <v>109</v>
      </c>
      <c r="C122" s="118">
        <v>8</v>
      </c>
      <c r="D122" s="107">
        <v>8</v>
      </c>
      <c r="E122" s="107">
        <v>8</v>
      </c>
      <c r="F122" s="119">
        <v>7</v>
      </c>
      <c r="G122" s="107">
        <v>7</v>
      </c>
      <c r="H122" s="118">
        <v>7.5</v>
      </c>
      <c r="I122" s="107">
        <v>7.5</v>
      </c>
      <c r="J122" s="107">
        <v>7.5</v>
      </c>
      <c r="K122" s="107">
        <v>7.5</v>
      </c>
      <c r="L122" s="107">
        <v>7.5</v>
      </c>
      <c r="M122" s="108">
        <v>7.5</v>
      </c>
      <c r="N122" s="107">
        <v>7.5</v>
      </c>
      <c r="O122" s="107">
        <v>7.5</v>
      </c>
      <c r="P122" s="109">
        <v>7.5</v>
      </c>
      <c r="Q122" s="107">
        <v>7.5</v>
      </c>
      <c r="R122" s="107">
        <v>7.5</v>
      </c>
      <c r="S122" s="107">
        <v>7.5</v>
      </c>
      <c r="T122" s="107">
        <v>7.5</v>
      </c>
      <c r="U122" s="108">
        <v>7.5</v>
      </c>
      <c r="V122" s="107">
        <v>7.5</v>
      </c>
      <c r="W122" s="109">
        <v>7.5</v>
      </c>
      <c r="X122" s="109">
        <v>7.5</v>
      </c>
      <c r="Y122" s="109">
        <v>7.5</v>
      </c>
      <c r="Z122" s="112">
        <v>7.5</v>
      </c>
      <c r="AA122" s="113">
        <v>7.5</v>
      </c>
      <c r="AB122" s="114">
        <v>7.5</v>
      </c>
      <c r="AC122" s="183">
        <v>7.5</v>
      </c>
      <c r="AD122" s="114">
        <v>7.5</v>
      </c>
      <c r="AE122" s="114">
        <v>7.5</v>
      </c>
      <c r="AF122" s="114">
        <v>7.5</v>
      </c>
      <c r="AG122" s="114">
        <v>7.5</v>
      </c>
      <c r="AH122" s="265">
        <v>7.5</v>
      </c>
      <c r="AI122" s="279">
        <v>7.5</v>
      </c>
      <c r="AJ122" s="5">
        <f t="shared" si="6"/>
        <v>1</v>
      </c>
      <c r="AK122" s="5">
        <f t="shared" si="7"/>
        <v>1</v>
      </c>
      <c r="AL122" s="5">
        <f t="shared" si="8"/>
        <v>0</v>
      </c>
      <c r="AM122" s="5">
        <f t="shared" si="9"/>
        <v>0</v>
      </c>
      <c r="AN122" s="5">
        <f t="shared" si="10"/>
        <v>0</v>
      </c>
      <c r="AO122" s="5">
        <f t="shared" si="11"/>
        <v>0</v>
      </c>
    </row>
    <row r="123" spans="1:41" ht="12.75">
      <c r="A123" s="14">
        <v>62032</v>
      </c>
      <c r="B123" s="15" t="s">
        <v>110</v>
      </c>
      <c r="C123" s="107">
        <v>8</v>
      </c>
      <c r="D123" s="107">
        <v>8</v>
      </c>
      <c r="E123" s="107">
        <v>8</v>
      </c>
      <c r="F123" s="107">
        <v>8</v>
      </c>
      <c r="G123" s="107">
        <v>8</v>
      </c>
      <c r="H123" s="107">
        <v>8</v>
      </c>
      <c r="I123" s="107">
        <v>8</v>
      </c>
      <c r="J123" s="107">
        <v>8</v>
      </c>
      <c r="K123" s="107">
        <v>8</v>
      </c>
      <c r="L123" s="107">
        <v>8</v>
      </c>
      <c r="M123" s="108">
        <v>8</v>
      </c>
      <c r="N123" s="107">
        <v>8</v>
      </c>
      <c r="O123" s="107">
        <v>8</v>
      </c>
      <c r="P123" s="109">
        <v>8</v>
      </c>
      <c r="Q123" s="107">
        <v>8</v>
      </c>
      <c r="R123" s="107">
        <v>8</v>
      </c>
      <c r="S123" s="107">
        <v>8</v>
      </c>
      <c r="T123" s="107">
        <v>8</v>
      </c>
      <c r="U123" s="116">
        <v>8.5</v>
      </c>
      <c r="V123" s="107">
        <v>8.5</v>
      </c>
      <c r="W123" s="109">
        <v>8.5</v>
      </c>
      <c r="X123" s="109">
        <v>8.5</v>
      </c>
      <c r="Y123" s="109">
        <v>8.5</v>
      </c>
      <c r="Z123" s="112">
        <v>8.5</v>
      </c>
      <c r="AA123" s="113">
        <v>8.5</v>
      </c>
      <c r="AB123" s="114">
        <v>8.5</v>
      </c>
      <c r="AC123" s="183">
        <v>8.5</v>
      </c>
      <c r="AD123" s="114">
        <v>8.5</v>
      </c>
      <c r="AE123" s="114">
        <v>8.5</v>
      </c>
      <c r="AF123" s="114">
        <v>8.5</v>
      </c>
      <c r="AG123" s="114">
        <v>8.5</v>
      </c>
      <c r="AH123" s="265">
        <v>8.5</v>
      </c>
      <c r="AI123" s="279">
        <v>8.5</v>
      </c>
      <c r="AJ123" s="5">
        <f t="shared" si="6"/>
        <v>1</v>
      </c>
      <c r="AK123" s="5">
        <f t="shared" si="7"/>
        <v>1</v>
      </c>
      <c r="AL123" s="5">
        <f t="shared" si="8"/>
        <v>0</v>
      </c>
      <c r="AM123" s="5">
        <f t="shared" si="9"/>
        <v>0</v>
      </c>
      <c r="AN123" s="5">
        <f t="shared" si="10"/>
        <v>0</v>
      </c>
      <c r="AO123" s="5">
        <f t="shared" si="11"/>
        <v>0</v>
      </c>
    </row>
    <row r="124" spans="1:41" ht="12.75">
      <c r="A124" s="14">
        <v>62038</v>
      </c>
      <c r="B124" s="15" t="s">
        <v>112</v>
      </c>
      <c r="C124" s="107">
        <v>7</v>
      </c>
      <c r="D124" s="107">
        <v>7</v>
      </c>
      <c r="E124" s="107">
        <v>7</v>
      </c>
      <c r="F124" s="107">
        <v>7</v>
      </c>
      <c r="G124" s="107">
        <v>7</v>
      </c>
      <c r="H124" s="107">
        <v>7</v>
      </c>
      <c r="I124" s="118">
        <v>8</v>
      </c>
      <c r="J124" s="107">
        <v>8</v>
      </c>
      <c r="K124" s="107">
        <v>8</v>
      </c>
      <c r="L124" s="107">
        <v>8</v>
      </c>
      <c r="M124" s="108">
        <v>8</v>
      </c>
      <c r="N124" s="107">
        <v>8</v>
      </c>
      <c r="O124" s="107">
        <v>8</v>
      </c>
      <c r="P124" s="120">
        <v>8.5</v>
      </c>
      <c r="Q124" s="107">
        <v>8.5</v>
      </c>
      <c r="R124" s="107">
        <v>8.5</v>
      </c>
      <c r="S124" s="107">
        <v>8.5</v>
      </c>
      <c r="T124" s="107">
        <v>8.5</v>
      </c>
      <c r="U124" s="108">
        <v>8.5</v>
      </c>
      <c r="V124" s="107">
        <v>8.5</v>
      </c>
      <c r="W124" s="109">
        <v>8.5</v>
      </c>
      <c r="X124" s="109">
        <v>8.5</v>
      </c>
      <c r="Y124" s="109">
        <v>8.5</v>
      </c>
      <c r="Z124" s="112">
        <v>8.5</v>
      </c>
      <c r="AA124" s="113">
        <v>8.5</v>
      </c>
      <c r="AB124" s="114">
        <v>8.5</v>
      </c>
      <c r="AC124" s="183">
        <v>8.5</v>
      </c>
      <c r="AD124" s="114">
        <v>8.5</v>
      </c>
      <c r="AE124" s="114">
        <v>8.5</v>
      </c>
      <c r="AF124" s="114">
        <v>8.5</v>
      </c>
      <c r="AG124" s="114">
        <v>8.5</v>
      </c>
      <c r="AH124" s="265">
        <v>8.5</v>
      </c>
      <c r="AI124" s="279">
        <v>8.5</v>
      </c>
      <c r="AJ124" s="5">
        <f t="shared" si="6"/>
        <v>0</v>
      </c>
      <c r="AK124" s="5">
        <f t="shared" si="7"/>
        <v>0</v>
      </c>
      <c r="AL124" s="5">
        <f t="shared" si="8"/>
        <v>0</v>
      </c>
      <c r="AM124" s="5">
        <f t="shared" si="9"/>
        <v>1</v>
      </c>
      <c r="AN124" s="5">
        <f t="shared" si="10"/>
        <v>0</v>
      </c>
      <c r="AO124" s="5">
        <f t="shared" si="11"/>
        <v>0</v>
      </c>
    </row>
    <row r="125" spans="1:41" ht="12.75">
      <c r="A125" s="14">
        <v>62051</v>
      </c>
      <c r="B125" s="15" t="s">
        <v>114</v>
      </c>
      <c r="C125" s="107">
        <v>8</v>
      </c>
      <c r="D125" s="107">
        <v>8</v>
      </c>
      <c r="E125" s="107">
        <v>8</v>
      </c>
      <c r="F125" s="119">
        <v>7.5</v>
      </c>
      <c r="G125" s="119">
        <v>7</v>
      </c>
      <c r="H125" s="107">
        <v>7</v>
      </c>
      <c r="I125" s="107">
        <v>7</v>
      </c>
      <c r="J125" s="118">
        <v>7.5</v>
      </c>
      <c r="K125" s="107">
        <v>7.5</v>
      </c>
      <c r="L125" s="107">
        <v>7.5</v>
      </c>
      <c r="M125" s="108">
        <v>7.5</v>
      </c>
      <c r="N125" s="107">
        <v>7.5</v>
      </c>
      <c r="O125" s="107">
        <v>7.5</v>
      </c>
      <c r="P125" s="120">
        <v>8.5</v>
      </c>
      <c r="Q125" s="107">
        <v>8.5</v>
      </c>
      <c r="R125" s="107">
        <v>8.5</v>
      </c>
      <c r="S125" s="107">
        <v>8.5</v>
      </c>
      <c r="T125" s="107">
        <v>8.5</v>
      </c>
      <c r="U125" s="108">
        <v>8.5</v>
      </c>
      <c r="V125" s="107">
        <v>8.5</v>
      </c>
      <c r="W125" s="109">
        <v>8.5</v>
      </c>
      <c r="X125" s="109">
        <v>8.5</v>
      </c>
      <c r="Y125" s="109">
        <v>8.5</v>
      </c>
      <c r="Z125" s="113">
        <v>8.5</v>
      </c>
      <c r="AA125" s="113">
        <v>8.5</v>
      </c>
      <c r="AB125" s="114">
        <v>8.5</v>
      </c>
      <c r="AC125" s="183">
        <v>8.5</v>
      </c>
      <c r="AD125" s="114">
        <v>8.5</v>
      </c>
      <c r="AE125" s="114">
        <v>8.5</v>
      </c>
      <c r="AF125" s="114">
        <v>8.5</v>
      </c>
      <c r="AG125" s="114">
        <v>8.5</v>
      </c>
      <c r="AH125" s="265">
        <v>8.5</v>
      </c>
      <c r="AI125" s="279">
        <v>8.5</v>
      </c>
      <c r="AJ125" s="5">
        <f t="shared" si="6"/>
        <v>1</v>
      </c>
      <c r="AK125" s="5">
        <f t="shared" si="7"/>
        <v>1</v>
      </c>
      <c r="AL125" s="5">
        <f t="shared" si="8"/>
        <v>0</v>
      </c>
      <c r="AM125" s="5">
        <f t="shared" si="9"/>
        <v>0</v>
      </c>
      <c r="AN125" s="5">
        <f t="shared" si="10"/>
        <v>0</v>
      </c>
      <c r="AO125" s="5">
        <f t="shared" si="11"/>
        <v>0</v>
      </c>
    </row>
    <row r="126" spans="1:41" ht="12.75">
      <c r="A126" s="14">
        <v>62060</v>
      </c>
      <c r="B126" s="15" t="s">
        <v>115</v>
      </c>
      <c r="C126" s="119">
        <v>6</v>
      </c>
      <c r="D126" s="107">
        <v>6</v>
      </c>
      <c r="E126" s="107">
        <v>6</v>
      </c>
      <c r="F126" s="107">
        <v>6</v>
      </c>
      <c r="G126" s="107">
        <v>6</v>
      </c>
      <c r="H126" s="107">
        <v>6</v>
      </c>
      <c r="I126" s="107">
        <v>6</v>
      </c>
      <c r="J126" s="107">
        <v>6</v>
      </c>
      <c r="K126" s="107">
        <v>6</v>
      </c>
      <c r="L126" s="107">
        <v>6</v>
      </c>
      <c r="M126" s="108">
        <v>6</v>
      </c>
      <c r="N126" s="118">
        <v>7</v>
      </c>
      <c r="O126" s="107">
        <v>7</v>
      </c>
      <c r="P126" s="109">
        <v>7</v>
      </c>
      <c r="Q126" s="107">
        <v>7</v>
      </c>
      <c r="R126" s="107">
        <v>7</v>
      </c>
      <c r="S126" s="107">
        <v>7</v>
      </c>
      <c r="T126" s="107">
        <v>7</v>
      </c>
      <c r="U126" s="108">
        <v>7</v>
      </c>
      <c r="V126" s="107">
        <v>7</v>
      </c>
      <c r="W126" s="109">
        <v>7</v>
      </c>
      <c r="X126" s="109">
        <v>7</v>
      </c>
      <c r="Y126" s="109">
        <v>7</v>
      </c>
      <c r="Z126" s="112">
        <v>7</v>
      </c>
      <c r="AA126" s="122">
        <v>7.5</v>
      </c>
      <c r="AB126" s="114">
        <v>7.5</v>
      </c>
      <c r="AC126" s="183">
        <v>7.5</v>
      </c>
      <c r="AD126" s="114">
        <v>7.5</v>
      </c>
      <c r="AE126" s="114">
        <v>7.5</v>
      </c>
      <c r="AF126" s="114">
        <v>7.5</v>
      </c>
      <c r="AG126" s="114">
        <v>7.5</v>
      </c>
      <c r="AH126" s="265">
        <v>7.5</v>
      </c>
      <c r="AI126" s="279">
        <v>7.5</v>
      </c>
      <c r="AJ126" s="5">
        <f t="shared" si="6"/>
        <v>0</v>
      </c>
      <c r="AK126" s="5">
        <f t="shared" si="7"/>
        <v>0</v>
      </c>
      <c r="AL126" s="5">
        <f t="shared" si="8"/>
        <v>0</v>
      </c>
      <c r="AM126" s="5">
        <f t="shared" si="9"/>
        <v>1</v>
      </c>
      <c r="AN126" s="5">
        <f t="shared" si="10"/>
        <v>0</v>
      </c>
      <c r="AO126" s="5">
        <f t="shared" si="11"/>
        <v>0</v>
      </c>
    </row>
    <row r="127" spans="1:41" ht="12.75">
      <c r="A127" s="16">
        <v>62063</v>
      </c>
      <c r="B127" s="13" t="s">
        <v>247</v>
      </c>
      <c r="C127" s="119">
        <v>9.8</v>
      </c>
      <c r="D127" s="119">
        <v>9.5</v>
      </c>
      <c r="E127" s="107">
        <v>9</v>
      </c>
      <c r="F127" s="119">
        <v>8.7</v>
      </c>
      <c r="G127" s="119">
        <v>8.5</v>
      </c>
      <c r="H127" s="107">
        <v>8.5</v>
      </c>
      <c r="I127" s="119">
        <v>8.3</v>
      </c>
      <c r="J127" s="107">
        <v>8.3</v>
      </c>
      <c r="K127" s="107">
        <v>8.3</v>
      </c>
      <c r="L127" s="107">
        <v>8.3</v>
      </c>
      <c r="M127" s="108">
        <v>8.3</v>
      </c>
      <c r="N127" s="107">
        <v>8.3</v>
      </c>
      <c r="O127" s="123">
        <v>8</v>
      </c>
      <c r="P127" s="109">
        <v>8</v>
      </c>
      <c r="Q127" s="107">
        <v>8</v>
      </c>
      <c r="R127" s="107">
        <v>8</v>
      </c>
      <c r="S127" s="107">
        <v>8</v>
      </c>
      <c r="T127" s="107">
        <v>8</v>
      </c>
      <c r="U127" s="109">
        <v>8</v>
      </c>
      <c r="V127" s="107">
        <v>8</v>
      </c>
      <c r="W127" s="109">
        <v>8</v>
      </c>
      <c r="X127" s="109">
        <v>8</v>
      </c>
      <c r="Y127" s="109">
        <v>8</v>
      </c>
      <c r="Z127" s="112">
        <v>8</v>
      </c>
      <c r="AA127" s="113">
        <v>8</v>
      </c>
      <c r="AB127" s="114">
        <v>8</v>
      </c>
      <c r="AC127" s="183">
        <v>8</v>
      </c>
      <c r="AD127" s="114">
        <v>8</v>
      </c>
      <c r="AE127" s="114">
        <v>8</v>
      </c>
      <c r="AF127" s="114">
        <v>8</v>
      </c>
      <c r="AG127" s="114">
        <v>8</v>
      </c>
      <c r="AH127" s="265">
        <v>8</v>
      </c>
      <c r="AI127" s="279">
        <v>8</v>
      </c>
      <c r="AJ127" s="5">
        <f t="shared" si="6"/>
        <v>1</v>
      </c>
      <c r="AK127" s="5">
        <f t="shared" si="7"/>
        <v>0</v>
      </c>
      <c r="AL127" s="5">
        <f t="shared" si="8"/>
        <v>1</v>
      </c>
      <c r="AM127" s="5">
        <f t="shared" si="9"/>
        <v>0</v>
      </c>
      <c r="AN127" s="5">
        <f t="shared" si="10"/>
        <v>0</v>
      </c>
      <c r="AO127" s="5">
        <f t="shared" si="11"/>
        <v>0</v>
      </c>
    </row>
    <row r="128" spans="1:41" ht="12.75">
      <c r="A128" s="14">
        <v>62079</v>
      </c>
      <c r="B128" s="15" t="s">
        <v>310</v>
      </c>
      <c r="C128" s="107">
        <v>7</v>
      </c>
      <c r="D128" s="107">
        <v>7</v>
      </c>
      <c r="E128" s="107">
        <v>7.5</v>
      </c>
      <c r="F128" s="118">
        <v>8</v>
      </c>
      <c r="G128" s="107">
        <v>8</v>
      </c>
      <c r="H128" s="107">
        <v>8</v>
      </c>
      <c r="I128" s="107">
        <v>8</v>
      </c>
      <c r="J128" s="107">
        <v>8</v>
      </c>
      <c r="K128" s="107">
        <v>8</v>
      </c>
      <c r="L128" s="107">
        <v>8</v>
      </c>
      <c r="M128" s="108">
        <v>8</v>
      </c>
      <c r="N128" s="107">
        <v>8</v>
      </c>
      <c r="O128" s="107">
        <v>8</v>
      </c>
      <c r="P128" s="109">
        <v>8</v>
      </c>
      <c r="Q128" s="107">
        <v>8</v>
      </c>
      <c r="R128" s="107">
        <v>8</v>
      </c>
      <c r="S128" s="107">
        <v>8</v>
      </c>
      <c r="T128" s="107">
        <v>8</v>
      </c>
      <c r="U128" s="108">
        <v>8</v>
      </c>
      <c r="V128" s="107">
        <v>8</v>
      </c>
      <c r="W128" s="109">
        <v>8</v>
      </c>
      <c r="X128" s="109">
        <v>8</v>
      </c>
      <c r="Y128" s="109">
        <v>8</v>
      </c>
      <c r="Z128" s="107">
        <v>8</v>
      </c>
      <c r="AA128" s="109">
        <v>8</v>
      </c>
      <c r="AB128" s="139">
        <v>8</v>
      </c>
      <c r="AC128" s="183">
        <v>8</v>
      </c>
      <c r="AD128" s="139">
        <v>8</v>
      </c>
      <c r="AE128" s="139">
        <v>8</v>
      </c>
      <c r="AF128" s="139">
        <v>8</v>
      </c>
      <c r="AG128" s="139">
        <v>8</v>
      </c>
      <c r="AH128" s="272">
        <v>8</v>
      </c>
      <c r="AI128" s="284">
        <v>8</v>
      </c>
      <c r="AJ128" s="5">
        <f t="shared" si="6"/>
        <v>0</v>
      </c>
      <c r="AK128" s="5">
        <f t="shared" si="7"/>
        <v>0</v>
      </c>
      <c r="AL128" s="5">
        <f t="shared" si="8"/>
        <v>0</v>
      </c>
      <c r="AM128" s="5">
        <f t="shared" si="9"/>
        <v>1</v>
      </c>
      <c r="AN128" s="5">
        <f t="shared" si="10"/>
        <v>0</v>
      </c>
      <c r="AO128" s="5">
        <f t="shared" si="11"/>
        <v>0</v>
      </c>
    </row>
    <row r="129" spans="1:41" ht="12.75">
      <c r="A129" s="14">
        <v>62093</v>
      </c>
      <c r="B129" s="15" t="s">
        <v>118</v>
      </c>
      <c r="C129" s="107">
        <v>7</v>
      </c>
      <c r="D129" s="107">
        <v>7</v>
      </c>
      <c r="E129" s="107">
        <v>7</v>
      </c>
      <c r="F129" s="107">
        <v>7</v>
      </c>
      <c r="G129" s="107">
        <v>7</v>
      </c>
      <c r="H129" s="107">
        <v>7</v>
      </c>
      <c r="I129" s="107">
        <v>7</v>
      </c>
      <c r="J129" s="107">
        <v>7</v>
      </c>
      <c r="K129" s="107">
        <v>7</v>
      </c>
      <c r="L129" s="107">
        <v>7</v>
      </c>
      <c r="M129" s="108">
        <v>7</v>
      </c>
      <c r="N129" s="107">
        <v>7</v>
      </c>
      <c r="O129" s="118">
        <v>8</v>
      </c>
      <c r="P129" s="109">
        <v>8</v>
      </c>
      <c r="Q129" s="107">
        <v>8</v>
      </c>
      <c r="R129" s="107">
        <v>8</v>
      </c>
      <c r="S129" s="107">
        <v>8</v>
      </c>
      <c r="T129" s="107">
        <v>8</v>
      </c>
      <c r="U129" s="108">
        <v>8</v>
      </c>
      <c r="V129" s="133">
        <v>8</v>
      </c>
      <c r="W129" s="127">
        <v>8</v>
      </c>
      <c r="X129" s="127">
        <v>8</v>
      </c>
      <c r="Y129" s="127">
        <v>8</v>
      </c>
      <c r="Z129" s="128">
        <v>8</v>
      </c>
      <c r="AA129" s="144">
        <v>8.5</v>
      </c>
      <c r="AB129" s="130">
        <v>8.5</v>
      </c>
      <c r="AC129" s="183">
        <v>8.5</v>
      </c>
      <c r="AD129" s="130">
        <v>8.5</v>
      </c>
      <c r="AE129" s="130">
        <v>8.5</v>
      </c>
      <c r="AF129" s="130">
        <v>8.5</v>
      </c>
      <c r="AG129" s="130">
        <v>8.5</v>
      </c>
      <c r="AH129" s="269">
        <v>8.5</v>
      </c>
      <c r="AI129" s="282">
        <v>8.5</v>
      </c>
      <c r="AJ129" s="5">
        <f t="shared" si="6"/>
        <v>0</v>
      </c>
      <c r="AK129" s="5">
        <f t="shared" si="7"/>
        <v>0</v>
      </c>
      <c r="AL129" s="5">
        <f t="shared" si="8"/>
        <v>0</v>
      </c>
      <c r="AM129" s="5">
        <f t="shared" si="9"/>
        <v>1</v>
      </c>
      <c r="AN129" s="5">
        <f t="shared" si="10"/>
        <v>0</v>
      </c>
      <c r="AO129" s="5">
        <f t="shared" si="11"/>
        <v>0</v>
      </c>
    </row>
    <row r="130" spans="1:41" ht="12.75">
      <c r="A130" s="14">
        <v>62096</v>
      </c>
      <c r="B130" s="15" t="s">
        <v>248</v>
      </c>
      <c r="C130" s="107">
        <v>8</v>
      </c>
      <c r="D130" s="107">
        <v>8</v>
      </c>
      <c r="E130" s="107">
        <v>8</v>
      </c>
      <c r="F130" s="107">
        <v>8</v>
      </c>
      <c r="G130" s="107">
        <v>8</v>
      </c>
      <c r="H130" s="107">
        <v>8</v>
      </c>
      <c r="I130" s="107">
        <v>8</v>
      </c>
      <c r="J130" s="107">
        <v>8</v>
      </c>
      <c r="K130" s="107">
        <v>8</v>
      </c>
      <c r="L130" s="107">
        <v>8</v>
      </c>
      <c r="M130" s="121">
        <v>7.5</v>
      </c>
      <c r="N130" s="118">
        <v>8</v>
      </c>
      <c r="O130" s="107">
        <v>8</v>
      </c>
      <c r="P130" s="109">
        <v>8</v>
      </c>
      <c r="Q130" s="118">
        <v>8.5</v>
      </c>
      <c r="R130" s="107">
        <v>8.5</v>
      </c>
      <c r="S130" s="107">
        <v>8.5</v>
      </c>
      <c r="T130" s="107">
        <v>8.5</v>
      </c>
      <c r="U130" s="108">
        <v>8.5</v>
      </c>
      <c r="V130" s="107">
        <v>8.5</v>
      </c>
      <c r="W130" s="109">
        <v>8.5</v>
      </c>
      <c r="X130" s="109">
        <v>8.5</v>
      </c>
      <c r="Y130" s="109">
        <v>8.5</v>
      </c>
      <c r="Z130" s="112">
        <v>8.5</v>
      </c>
      <c r="AA130" s="113">
        <v>8.5</v>
      </c>
      <c r="AB130" s="114">
        <v>8.5</v>
      </c>
      <c r="AC130" s="183">
        <v>8.5</v>
      </c>
      <c r="AD130" s="114">
        <v>8.5</v>
      </c>
      <c r="AE130" s="114">
        <v>8.5</v>
      </c>
      <c r="AF130" s="114">
        <v>8.5</v>
      </c>
      <c r="AG130" s="114">
        <v>8.5</v>
      </c>
      <c r="AH130" s="265">
        <v>8.5</v>
      </c>
      <c r="AI130" s="279">
        <v>8.5</v>
      </c>
      <c r="AJ130" s="5">
        <f aca="true" t="shared" si="12" ref="AJ130:AJ193">IF(C130&lt;8,0,1)</f>
        <v>1</v>
      </c>
      <c r="AK130" s="5">
        <f aca="true" t="shared" si="13" ref="AK130:AK193">IF(C130=8,1,0)</f>
        <v>1</v>
      </c>
      <c r="AL130" s="5">
        <f aca="true" t="shared" si="14" ref="AL130:AL193">IF(C130&gt;8,1,0)</f>
        <v>0</v>
      </c>
      <c r="AM130" s="5">
        <f aca="true" t="shared" si="15" ref="AM130:AM193">IF(C130&lt;8,1,0)</f>
        <v>0</v>
      </c>
      <c r="AN130" s="5">
        <f aca="true" t="shared" si="16" ref="AN130:AN193">IF(C130=8.5,1,0)</f>
        <v>0</v>
      </c>
      <c r="AO130" s="5">
        <f aca="true" t="shared" si="17" ref="AO130:AO193">IF(C130=8.8,1,0)</f>
        <v>0</v>
      </c>
    </row>
    <row r="131" spans="1:41" ht="12.75">
      <c r="A131" s="14">
        <v>62099</v>
      </c>
      <c r="B131" s="15" t="s">
        <v>119</v>
      </c>
      <c r="C131" s="107">
        <v>7</v>
      </c>
      <c r="D131" s="107">
        <v>7</v>
      </c>
      <c r="E131" s="107">
        <v>7</v>
      </c>
      <c r="F131" s="107">
        <v>7</v>
      </c>
      <c r="G131" s="107">
        <v>7</v>
      </c>
      <c r="H131" s="107">
        <v>7</v>
      </c>
      <c r="I131" s="107">
        <v>7</v>
      </c>
      <c r="J131" s="107">
        <v>7</v>
      </c>
      <c r="K131" s="107">
        <v>7</v>
      </c>
      <c r="L131" s="107">
        <v>7</v>
      </c>
      <c r="M131" s="108">
        <v>7</v>
      </c>
      <c r="N131" s="118">
        <v>8</v>
      </c>
      <c r="O131" s="107">
        <v>8</v>
      </c>
      <c r="P131" s="109">
        <v>8</v>
      </c>
      <c r="Q131" s="107">
        <v>8</v>
      </c>
      <c r="R131" s="107">
        <v>8</v>
      </c>
      <c r="S131" s="107">
        <v>8</v>
      </c>
      <c r="T131" s="107">
        <v>8</v>
      </c>
      <c r="U131" s="116">
        <v>8.5</v>
      </c>
      <c r="V131" s="107">
        <v>8.5</v>
      </c>
      <c r="W131" s="109">
        <v>8.5</v>
      </c>
      <c r="X131" s="109">
        <v>8.5</v>
      </c>
      <c r="Y131" s="109">
        <v>8.5</v>
      </c>
      <c r="Z131" s="112">
        <v>8.5</v>
      </c>
      <c r="AA131" s="113">
        <v>8.5</v>
      </c>
      <c r="AB131" s="114">
        <v>8.5</v>
      </c>
      <c r="AC131" s="183">
        <v>8.5</v>
      </c>
      <c r="AD131" s="114">
        <v>8.5</v>
      </c>
      <c r="AE131" s="114">
        <v>8.5</v>
      </c>
      <c r="AF131" s="179">
        <v>8.4</v>
      </c>
      <c r="AG131" s="114">
        <v>8.4</v>
      </c>
      <c r="AH131" s="265">
        <v>8.4</v>
      </c>
      <c r="AI131" s="279">
        <v>8.4</v>
      </c>
      <c r="AJ131" s="5">
        <f t="shared" si="12"/>
        <v>0</v>
      </c>
      <c r="AK131" s="5">
        <f t="shared" si="13"/>
        <v>0</v>
      </c>
      <c r="AL131" s="5">
        <f t="shared" si="14"/>
        <v>0</v>
      </c>
      <c r="AM131" s="5">
        <f t="shared" si="15"/>
        <v>1</v>
      </c>
      <c r="AN131" s="5">
        <f t="shared" si="16"/>
        <v>0</v>
      </c>
      <c r="AO131" s="5">
        <f t="shared" si="17"/>
        <v>0</v>
      </c>
    </row>
    <row r="132" spans="1:41" ht="12.75">
      <c r="A132" s="14">
        <v>62100</v>
      </c>
      <c r="B132" s="15" t="s">
        <v>120</v>
      </c>
      <c r="C132" s="107">
        <v>8</v>
      </c>
      <c r="D132" s="107">
        <v>8</v>
      </c>
      <c r="E132" s="107">
        <v>8</v>
      </c>
      <c r="F132" s="107">
        <v>8</v>
      </c>
      <c r="G132" s="107">
        <v>8</v>
      </c>
      <c r="H132" s="107">
        <v>8</v>
      </c>
      <c r="I132" s="107">
        <v>8</v>
      </c>
      <c r="J132" s="107">
        <v>8</v>
      </c>
      <c r="K132" s="107">
        <v>8</v>
      </c>
      <c r="L132" s="107">
        <v>8</v>
      </c>
      <c r="M132" s="108">
        <v>8</v>
      </c>
      <c r="N132" s="107">
        <v>8</v>
      </c>
      <c r="O132" s="107">
        <v>8</v>
      </c>
      <c r="P132" s="109">
        <v>8</v>
      </c>
      <c r="Q132" s="107">
        <v>8</v>
      </c>
      <c r="R132" s="107">
        <v>8</v>
      </c>
      <c r="S132" s="107">
        <v>8</v>
      </c>
      <c r="T132" s="107">
        <v>8</v>
      </c>
      <c r="U132" s="116">
        <v>8.5</v>
      </c>
      <c r="V132" s="107">
        <v>8.5</v>
      </c>
      <c r="W132" s="109">
        <v>8.5</v>
      </c>
      <c r="X132" s="109">
        <v>8.5</v>
      </c>
      <c r="Y132" s="109">
        <v>8.5</v>
      </c>
      <c r="Z132" s="112">
        <v>8.5</v>
      </c>
      <c r="AA132" s="113">
        <v>8.5</v>
      </c>
      <c r="AB132" s="114">
        <v>8.5</v>
      </c>
      <c r="AC132" s="183">
        <v>8.5</v>
      </c>
      <c r="AD132" s="114">
        <v>8.5</v>
      </c>
      <c r="AE132" s="114">
        <v>8.5</v>
      </c>
      <c r="AF132" s="114">
        <v>8.5</v>
      </c>
      <c r="AG132" s="114">
        <v>8.5</v>
      </c>
      <c r="AH132" s="265">
        <v>8.5</v>
      </c>
      <c r="AI132" s="279">
        <v>8.5</v>
      </c>
      <c r="AJ132" s="5">
        <f t="shared" si="12"/>
        <v>1</v>
      </c>
      <c r="AK132" s="5">
        <f t="shared" si="13"/>
        <v>1</v>
      </c>
      <c r="AL132" s="5">
        <f t="shared" si="14"/>
        <v>0</v>
      </c>
      <c r="AM132" s="5">
        <f t="shared" si="15"/>
        <v>0</v>
      </c>
      <c r="AN132" s="5">
        <f t="shared" si="16"/>
        <v>0</v>
      </c>
      <c r="AO132" s="5">
        <f t="shared" si="17"/>
        <v>0</v>
      </c>
    </row>
    <row r="133" spans="1:41" ht="12.75">
      <c r="A133" s="14">
        <v>62108</v>
      </c>
      <c r="B133" s="15" t="s">
        <v>122</v>
      </c>
      <c r="C133" s="118">
        <v>8</v>
      </c>
      <c r="D133" s="107">
        <v>8</v>
      </c>
      <c r="E133" s="107">
        <v>8</v>
      </c>
      <c r="F133" s="107">
        <v>8</v>
      </c>
      <c r="G133" s="107">
        <v>8</v>
      </c>
      <c r="H133" s="107">
        <v>8</v>
      </c>
      <c r="I133" s="107">
        <v>8</v>
      </c>
      <c r="J133" s="107">
        <v>8</v>
      </c>
      <c r="K133" s="107">
        <v>8</v>
      </c>
      <c r="L133" s="107">
        <v>8</v>
      </c>
      <c r="M133" s="108">
        <v>8</v>
      </c>
      <c r="N133" s="107">
        <v>8</v>
      </c>
      <c r="O133" s="107">
        <v>8</v>
      </c>
      <c r="P133" s="109">
        <v>8</v>
      </c>
      <c r="Q133" s="107">
        <v>8</v>
      </c>
      <c r="R133" s="107">
        <v>8</v>
      </c>
      <c r="S133" s="107">
        <v>8</v>
      </c>
      <c r="T133" s="107">
        <v>8</v>
      </c>
      <c r="U133" s="108">
        <v>8</v>
      </c>
      <c r="V133" s="107">
        <v>8</v>
      </c>
      <c r="W133" s="109">
        <v>8</v>
      </c>
      <c r="X133" s="109">
        <v>8</v>
      </c>
      <c r="Y133" s="109">
        <v>8</v>
      </c>
      <c r="Z133" s="112">
        <v>8</v>
      </c>
      <c r="AA133" s="122">
        <v>8.8</v>
      </c>
      <c r="AB133" s="114">
        <v>8.8</v>
      </c>
      <c r="AC133" s="183">
        <v>8.8</v>
      </c>
      <c r="AD133" s="114">
        <v>8.8</v>
      </c>
      <c r="AE133" s="114">
        <v>8.8</v>
      </c>
      <c r="AF133" s="114">
        <v>8.8</v>
      </c>
      <c r="AG133" s="114">
        <v>8.8</v>
      </c>
      <c r="AH133" s="265">
        <v>8.8</v>
      </c>
      <c r="AI133" s="279">
        <v>8.8</v>
      </c>
      <c r="AJ133" s="5">
        <f t="shared" si="12"/>
        <v>1</v>
      </c>
      <c r="AK133" s="5">
        <f t="shared" si="13"/>
        <v>1</v>
      </c>
      <c r="AL133" s="5">
        <f t="shared" si="14"/>
        <v>0</v>
      </c>
      <c r="AM133" s="5">
        <f t="shared" si="15"/>
        <v>0</v>
      </c>
      <c r="AN133" s="5">
        <f t="shared" si="16"/>
        <v>0</v>
      </c>
      <c r="AO133" s="5">
        <f t="shared" si="17"/>
        <v>0</v>
      </c>
    </row>
    <row r="134" spans="1:41" ht="12.75">
      <c r="A134" s="14">
        <v>62118</v>
      </c>
      <c r="B134" s="15" t="s">
        <v>113</v>
      </c>
      <c r="C134" s="118">
        <v>8</v>
      </c>
      <c r="D134" s="107">
        <v>8</v>
      </c>
      <c r="E134" s="107">
        <v>8</v>
      </c>
      <c r="F134" s="107">
        <v>8</v>
      </c>
      <c r="G134" s="107">
        <v>8</v>
      </c>
      <c r="H134" s="107">
        <v>8</v>
      </c>
      <c r="I134" s="107">
        <v>8</v>
      </c>
      <c r="J134" s="107">
        <v>8</v>
      </c>
      <c r="K134" s="107">
        <v>8</v>
      </c>
      <c r="L134" s="107">
        <v>8</v>
      </c>
      <c r="M134" s="108">
        <v>8</v>
      </c>
      <c r="N134" s="107">
        <v>8</v>
      </c>
      <c r="O134" s="107">
        <v>8</v>
      </c>
      <c r="P134" s="109">
        <v>8</v>
      </c>
      <c r="Q134" s="107">
        <v>8</v>
      </c>
      <c r="R134" s="107">
        <v>8</v>
      </c>
      <c r="S134" s="107">
        <v>8</v>
      </c>
      <c r="T134" s="107">
        <v>8</v>
      </c>
      <c r="U134" s="108">
        <v>8</v>
      </c>
      <c r="V134" s="107">
        <v>8</v>
      </c>
      <c r="W134" s="109">
        <v>8</v>
      </c>
      <c r="X134" s="109">
        <v>8</v>
      </c>
      <c r="Y134" s="109">
        <v>8</v>
      </c>
      <c r="Z134" s="112">
        <v>8</v>
      </c>
      <c r="AA134" s="113">
        <v>8</v>
      </c>
      <c r="AB134" s="114">
        <v>8</v>
      </c>
      <c r="AC134" s="183">
        <v>8</v>
      </c>
      <c r="AD134" s="114">
        <v>8</v>
      </c>
      <c r="AE134" s="114">
        <v>8</v>
      </c>
      <c r="AF134" s="114">
        <v>8</v>
      </c>
      <c r="AG134" s="114">
        <v>8</v>
      </c>
      <c r="AH134" s="265">
        <v>8</v>
      </c>
      <c r="AI134" s="279">
        <v>8</v>
      </c>
      <c r="AJ134" s="5">
        <f t="shared" si="12"/>
        <v>1</v>
      </c>
      <c r="AK134" s="5">
        <f t="shared" si="13"/>
        <v>1</v>
      </c>
      <c r="AL134" s="5">
        <f t="shared" si="14"/>
        <v>0</v>
      </c>
      <c r="AM134" s="5">
        <f t="shared" si="15"/>
        <v>0</v>
      </c>
      <c r="AN134" s="5">
        <f t="shared" si="16"/>
        <v>0</v>
      </c>
      <c r="AO134" s="5">
        <f t="shared" si="17"/>
        <v>0</v>
      </c>
    </row>
    <row r="135" spans="1:41" ht="12.75">
      <c r="A135" s="14">
        <v>62119</v>
      </c>
      <c r="B135" s="15" t="s">
        <v>311</v>
      </c>
      <c r="C135" s="107">
        <v>6</v>
      </c>
      <c r="D135" s="107">
        <v>6</v>
      </c>
      <c r="E135" s="107">
        <v>6</v>
      </c>
      <c r="F135" s="107">
        <v>6</v>
      </c>
      <c r="G135" s="107">
        <v>6</v>
      </c>
      <c r="H135" s="107">
        <v>6</v>
      </c>
      <c r="I135" s="107">
        <v>6</v>
      </c>
      <c r="J135" s="107">
        <v>6</v>
      </c>
      <c r="K135" s="107">
        <v>6</v>
      </c>
      <c r="L135" s="107">
        <v>6</v>
      </c>
      <c r="M135" s="108">
        <v>6</v>
      </c>
      <c r="N135" s="118">
        <v>6.5</v>
      </c>
      <c r="O135" s="107">
        <v>6.5</v>
      </c>
      <c r="P135" s="109">
        <v>6.5</v>
      </c>
      <c r="Q135" s="107">
        <v>6.5</v>
      </c>
      <c r="R135" s="107">
        <v>6.5</v>
      </c>
      <c r="S135" s="107">
        <v>6.5</v>
      </c>
      <c r="T135" s="107">
        <v>6.5</v>
      </c>
      <c r="U135" s="108">
        <v>6.5</v>
      </c>
      <c r="V135" s="107">
        <v>6.5</v>
      </c>
      <c r="W135" s="109">
        <v>6.5</v>
      </c>
      <c r="X135" s="109">
        <v>6.5</v>
      </c>
      <c r="Y135" s="109">
        <v>6.5</v>
      </c>
      <c r="Z135" s="122">
        <v>7.5</v>
      </c>
      <c r="AA135" s="113">
        <v>7.5</v>
      </c>
      <c r="AB135" s="114">
        <v>7.5</v>
      </c>
      <c r="AC135" s="183">
        <v>7.5</v>
      </c>
      <c r="AD135" s="114">
        <v>7.5</v>
      </c>
      <c r="AE135" s="114">
        <v>7.5</v>
      </c>
      <c r="AF135" s="114">
        <v>7.5</v>
      </c>
      <c r="AG135" s="114">
        <v>8.5</v>
      </c>
      <c r="AH135" s="265">
        <v>8.5</v>
      </c>
      <c r="AI135" s="279">
        <v>8.5</v>
      </c>
      <c r="AJ135" s="5">
        <f t="shared" si="12"/>
        <v>0</v>
      </c>
      <c r="AK135" s="5">
        <f t="shared" si="13"/>
        <v>0</v>
      </c>
      <c r="AL135" s="5">
        <f t="shared" si="14"/>
        <v>0</v>
      </c>
      <c r="AM135" s="5">
        <f t="shared" si="15"/>
        <v>1</v>
      </c>
      <c r="AN135" s="5">
        <f t="shared" si="16"/>
        <v>0</v>
      </c>
      <c r="AO135" s="5">
        <f t="shared" si="17"/>
        <v>0</v>
      </c>
    </row>
    <row r="136" spans="1:41" ht="12.75">
      <c r="A136" s="14">
        <v>62120</v>
      </c>
      <c r="B136" s="15" t="s">
        <v>111</v>
      </c>
      <c r="C136" s="107">
        <v>8</v>
      </c>
      <c r="D136" s="107">
        <v>8</v>
      </c>
      <c r="E136" s="107">
        <v>8</v>
      </c>
      <c r="F136" s="107">
        <v>8</v>
      </c>
      <c r="G136" s="107">
        <v>8</v>
      </c>
      <c r="H136" s="107">
        <v>8</v>
      </c>
      <c r="I136" s="107">
        <v>8</v>
      </c>
      <c r="J136" s="107">
        <v>8</v>
      </c>
      <c r="K136" s="107">
        <v>8</v>
      </c>
      <c r="L136" s="107">
        <v>8</v>
      </c>
      <c r="M136" s="108">
        <v>8</v>
      </c>
      <c r="N136" s="107">
        <v>8</v>
      </c>
      <c r="O136" s="107">
        <v>8</v>
      </c>
      <c r="P136" s="109">
        <v>8</v>
      </c>
      <c r="Q136" s="107">
        <v>8</v>
      </c>
      <c r="R136" s="107">
        <v>8</v>
      </c>
      <c r="S136" s="107">
        <v>8</v>
      </c>
      <c r="T136" s="107">
        <v>8</v>
      </c>
      <c r="U136" s="108">
        <v>8</v>
      </c>
      <c r="V136" s="107">
        <v>8</v>
      </c>
      <c r="W136" s="109">
        <v>8</v>
      </c>
      <c r="X136" s="109">
        <v>8</v>
      </c>
      <c r="Y136" s="109">
        <v>8</v>
      </c>
      <c r="Z136" s="112">
        <v>8</v>
      </c>
      <c r="AA136" s="113">
        <v>8</v>
      </c>
      <c r="AB136" s="114">
        <v>8</v>
      </c>
      <c r="AC136" s="183">
        <v>8</v>
      </c>
      <c r="AD136" s="114">
        <v>8</v>
      </c>
      <c r="AE136" s="114">
        <v>8</v>
      </c>
      <c r="AF136" s="114">
        <v>8</v>
      </c>
      <c r="AG136" s="114">
        <v>8</v>
      </c>
      <c r="AH136" s="265">
        <v>8</v>
      </c>
      <c r="AI136" s="279">
        <v>8</v>
      </c>
      <c r="AJ136" s="5">
        <f t="shared" si="12"/>
        <v>1</v>
      </c>
      <c r="AK136" s="5">
        <f t="shared" si="13"/>
        <v>1</v>
      </c>
      <c r="AL136" s="5">
        <f t="shared" si="14"/>
        <v>0</v>
      </c>
      <c r="AM136" s="5">
        <f t="shared" si="15"/>
        <v>0</v>
      </c>
      <c r="AN136" s="5">
        <f t="shared" si="16"/>
        <v>0</v>
      </c>
      <c r="AO136" s="5">
        <f t="shared" si="17"/>
        <v>0</v>
      </c>
    </row>
    <row r="137" spans="1:41" ht="12.75">
      <c r="A137" s="14">
        <v>62121</v>
      </c>
      <c r="B137" s="15" t="s">
        <v>116</v>
      </c>
      <c r="C137" s="107">
        <v>7</v>
      </c>
      <c r="D137" s="107">
        <v>7</v>
      </c>
      <c r="E137" s="107">
        <v>7</v>
      </c>
      <c r="F137" s="107">
        <v>7</v>
      </c>
      <c r="G137" s="107">
        <v>7</v>
      </c>
      <c r="H137" s="107">
        <v>7</v>
      </c>
      <c r="I137" s="118">
        <v>8</v>
      </c>
      <c r="J137" s="107">
        <v>8</v>
      </c>
      <c r="K137" s="107">
        <v>8</v>
      </c>
      <c r="L137" s="107">
        <v>8</v>
      </c>
      <c r="M137" s="108">
        <v>8</v>
      </c>
      <c r="N137" s="107">
        <v>8</v>
      </c>
      <c r="O137" s="107">
        <v>8</v>
      </c>
      <c r="P137" s="120">
        <v>8.5</v>
      </c>
      <c r="Q137" s="107">
        <v>8.5</v>
      </c>
      <c r="R137" s="107">
        <v>8.5</v>
      </c>
      <c r="S137" s="107">
        <v>8.5</v>
      </c>
      <c r="T137" s="107">
        <v>8.5</v>
      </c>
      <c r="U137" s="108">
        <v>8.5</v>
      </c>
      <c r="V137" s="107">
        <v>8.5</v>
      </c>
      <c r="W137" s="109">
        <v>8.5</v>
      </c>
      <c r="X137" s="109">
        <v>8.5</v>
      </c>
      <c r="Y137" s="142">
        <v>8.4</v>
      </c>
      <c r="Z137" s="143">
        <v>8.3</v>
      </c>
      <c r="AA137" s="122">
        <v>8.5</v>
      </c>
      <c r="AB137" s="114">
        <v>8.5</v>
      </c>
      <c r="AC137" s="183">
        <v>8.5</v>
      </c>
      <c r="AD137" s="139">
        <v>8.5</v>
      </c>
      <c r="AE137" s="139">
        <v>8.5</v>
      </c>
      <c r="AF137" s="200">
        <v>8.3</v>
      </c>
      <c r="AG137" s="253">
        <v>8.3</v>
      </c>
      <c r="AH137" s="274">
        <v>8.2</v>
      </c>
      <c r="AI137" s="286">
        <v>8.2</v>
      </c>
      <c r="AJ137" s="5">
        <f t="shared" si="12"/>
        <v>0</v>
      </c>
      <c r="AK137" s="5">
        <f t="shared" si="13"/>
        <v>0</v>
      </c>
      <c r="AL137" s="5">
        <f t="shared" si="14"/>
        <v>0</v>
      </c>
      <c r="AM137" s="5">
        <f t="shared" si="15"/>
        <v>1</v>
      </c>
      <c r="AN137" s="5">
        <f t="shared" si="16"/>
        <v>0</v>
      </c>
      <c r="AO137" s="5">
        <f t="shared" si="17"/>
        <v>0</v>
      </c>
    </row>
    <row r="138" spans="1:41" ht="12.75">
      <c r="A138" s="14">
        <v>62122</v>
      </c>
      <c r="B138" s="15" t="s">
        <v>121</v>
      </c>
      <c r="C138" s="107">
        <v>6</v>
      </c>
      <c r="D138" s="107">
        <v>6</v>
      </c>
      <c r="E138" s="107">
        <v>6</v>
      </c>
      <c r="F138" s="107">
        <v>6</v>
      </c>
      <c r="G138" s="107">
        <v>6</v>
      </c>
      <c r="H138" s="118">
        <v>7</v>
      </c>
      <c r="I138" s="107">
        <v>7</v>
      </c>
      <c r="J138" s="107">
        <v>7</v>
      </c>
      <c r="K138" s="107">
        <v>7</v>
      </c>
      <c r="L138" s="107">
        <v>7</v>
      </c>
      <c r="M138" s="108">
        <v>7</v>
      </c>
      <c r="N138" s="118">
        <v>8</v>
      </c>
      <c r="O138" s="107">
        <v>8</v>
      </c>
      <c r="P138" s="109">
        <v>8</v>
      </c>
      <c r="Q138" s="107">
        <v>8</v>
      </c>
      <c r="R138" s="107">
        <v>8</v>
      </c>
      <c r="S138" s="107">
        <v>8</v>
      </c>
      <c r="T138" s="107">
        <v>8</v>
      </c>
      <c r="U138" s="108">
        <v>8</v>
      </c>
      <c r="V138" s="118">
        <v>8.8</v>
      </c>
      <c r="W138" s="109">
        <v>8.8</v>
      </c>
      <c r="X138" s="109">
        <v>8.8</v>
      </c>
      <c r="Y138" s="142">
        <v>8.5</v>
      </c>
      <c r="Z138" s="113">
        <v>8.5</v>
      </c>
      <c r="AA138" s="113">
        <v>8.5</v>
      </c>
      <c r="AB138" s="114">
        <v>8.5</v>
      </c>
      <c r="AC138" s="183">
        <v>8.5</v>
      </c>
      <c r="AD138" s="114">
        <v>8.5</v>
      </c>
      <c r="AE138" s="114">
        <v>8.5</v>
      </c>
      <c r="AF138" s="114">
        <v>8.5</v>
      </c>
      <c r="AG138" s="114">
        <v>8.5</v>
      </c>
      <c r="AH138" s="265">
        <v>8.5</v>
      </c>
      <c r="AI138" s="279">
        <v>8.5</v>
      </c>
      <c r="AJ138" s="5">
        <f t="shared" si="12"/>
        <v>0</v>
      </c>
      <c r="AK138" s="5">
        <f t="shared" si="13"/>
        <v>0</v>
      </c>
      <c r="AL138" s="5">
        <f t="shared" si="14"/>
        <v>0</v>
      </c>
      <c r="AM138" s="5">
        <f t="shared" si="15"/>
        <v>1</v>
      </c>
      <c r="AN138" s="5">
        <f t="shared" si="16"/>
        <v>0</v>
      </c>
      <c r="AO138" s="5">
        <f t="shared" si="17"/>
        <v>0</v>
      </c>
    </row>
    <row r="139" spans="1:41" ht="12.75">
      <c r="A139" s="21">
        <v>63001</v>
      </c>
      <c r="B139" s="22" t="s">
        <v>235</v>
      </c>
      <c r="C139" s="145">
        <v>6</v>
      </c>
      <c r="D139" s="145">
        <v>6</v>
      </c>
      <c r="E139" s="145">
        <v>6</v>
      </c>
      <c r="F139" s="145">
        <v>6</v>
      </c>
      <c r="G139" s="145">
        <v>6</v>
      </c>
      <c r="H139" s="145">
        <v>6</v>
      </c>
      <c r="I139" s="145">
        <v>6</v>
      </c>
      <c r="J139" s="145">
        <v>6</v>
      </c>
      <c r="K139" s="145">
        <v>6</v>
      </c>
      <c r="L139" s="145">
        <v>6</v>
      </c>
      <c r="M139" s="146">
        <v>6</v>
      </c>
      <c r="N139" s="145">
        <v>6</v>
      </c>
      <c r="O139" s="145">
        <v>6</v>
      </c>
      <c r="P139" s="145">
        <v>6</v>
      </c>
      <c r="Q139" s="145">
        <v>6</v>
      </c>
      <c r="R139" s="145">
        <v>6</v>
      </c>
      <c r="S139" s="145">
        <v>6</v>
      </c>
      <c r="T139" s="145">
        <v>6</v>
      </c>
      <c r="U139" s="146">
        <v>6</v>
      </c>
      <c r="V139" s="147">
        <v>6</v>
      </c>
      <c r="W139" s="147">
        <v>6</v>
      </c>
      <c r="X139" s="147">
        <v>6</v>
      </c>
      <c r="Y139" s="147">
        <v>6</v>
      </c>
      <c r="Z139" s="148">
        <v>6</v>
      </c>
      <c r="AA139" s="148">
        <v>6</v>
      </c>
      <c r="AB139" s="149">
        <v>6</v>
      </c>
      <c r="AC139" s="186">
        <v>6</v>
      </c>
      <c r="AD139" s="186">
        <v>6</v>
      </c>
      <c r="AE139" s="186">
        <v>6</v>
      </c>
      <c r="AF139" s="186">
        <v>6</v>
      </c>
      <c r="AG139" s="186">
        <v>6</v>
      </c>
      <c r="AH139" s="186">
        <v>6</v>
      </c>
      <c r="AI139" s="186">
        <v>6</v>
      </c>
      <c r="AJ139" s="5">
        <f t="shared" si="12"/>
        <v>0</v>
      </c>
      <c r="AK139" s="5">
        <f t="shared" si="13"/>
        <v>0</v>
      </c>
      <c r="AL139" s="5">
        <f t="shared" si="14"/>
        <v>0</v>
      </c>
      <c r="AM139" s="5">
        <f t="shared" si="15"/>
        <v>1</v>
      </c>
      <c r="AN139" s="5">
        <f t="shared" si="16"/>
        <v>0</v>
      </c>
      <c r="AO139" s="5">
        <f t="shared" si="17"/>
        <v>0</v>
      </c>
    </row>
    <row r="140" spans="1:41" ht="12.75">
      <c r="A140" s="14">
        <v>63003</v>
      </c>
      <c r="B140" s="15" t="s">
        <v>123</v>
      </c>
      <c r="C140" s="109">
        <v>6</v>
      </c>
      <c r="D140" s="109">
        <v>6</v>
      </c>
      <c r="E140" s="120">
        <v>7</v>
      </c>
      <c r="F140" s="109">
        <v>7</v>
      </c>
      <c r="G140" s="109">
        <v>7</v>
      </c>
      <c r="H140" s="109">
        <v>7</v>
      </c>
      <c r="I140" s="109">
        <v>7</v>
      </c>
      <c r="J140" s="109">
        <v>7</v>
      </c>
      <c r="K140" s="109">
        <v>7</v>
      </c>
      <c r="L140" s="109">
        <v>7</v>
      </c>
      <c r="M140" s="108">
        <v>7</v>
      </c>
      <c r="N140" s="120">
        <v>7.5</v>
      </c>
      <c r="O140" s="120">
        <v>8</v>
      </c>
      <c r="P140" s="109">
        <v>8</v>
      </c>
      <c r="Q140" s="109">
        <v>8</v>
      </c>
      <c r="R140" s="109">
        <v>8</v>
      </c>
      <c r="S140" s="123">
        <v>7.7</v>
      </c>
      <c r="T140" s="107">
        <v>7.7</v>
      </c>
      <c r="U140" s="108">
        <v>7.7</v>
      </c>
      <c r="V140" s="107">
        <v>7.7</v>
      </c>
      <c r="W140" s="109">
        <v>7.7</v>
      </c>
      <c r="X140" s="109">
        <v>7.7</v>
      </c>
      <c r="Y140" s="109">
        <v>7.7</v>
      </c>
      <c r="Z140" s="113">
        <v>7.7</v>
      </c>
      <c r="AA140" s="113">
        <v>7.7</v>
      </c>
      <c r="AB140" s="114">
        <v>7.7</v>
      </c>
      <c r="AC140" s="183">
        <v>7.7</v>
      </c>
      <c r="AD140" s="114">
        <v>7.7</v>
      </c>
      <c r="AE140" s="114">
        <v>7.7</v>
      </c>
      <c r="AF140" s="114">
        <v>7.7</v>
      </c>
      <c r="AG140" s="114">
        <v>7.7</v>
      </c>
      <c r="AH140" s="265">
        <v>7.7</v>
      </c>
      <c r="AI140" s="279">
        <v>7.7</v>
      </c>
      <c r="AJ140" s="5">
        <f t="shared" si="12"/>
        <v>0</v>
      </c>
      <c r="AK140" s="5">
        <f t="shared" si="13"/>
        <v>0</v>
      </c>
      <c r="AL140" s="5">
        <f t="shared" si="14"/>
        <v>0</v>
      </c>
      <c r="AM140" s="5">
        <f t="shared" si="15"/>
        <v>1</v>
      </c>
      <c r="AN140" s="5">
        <f t="shared" si="16"/>
        <v>0</v>
      </c>
      <c r="AO140" s="5">
        <f t="shared" si="17"/>
        <v>0</v>
      </c>
    </row>
    <row r="141" spans="1:41" ht="12.75">
      <c r="A141" s="14">
        <v>63004</v>
      </c>
      <c r="B141" s="15" t="s">
        <v>124</v>
      </c>
      <c r="C141" s="120">
        <v>7.7</v>
      </c>
      <c r="D141" s="109">
        <v>7.7</v>
      </c>
      <c r="E141" s="109">
        <v>7.7</v>
      </c>
      <c r="F141" s="109">
        <v>7.7</v>
      </c>
      <c r="G141" s="109">
        <v>7.7</v>
      </c>
      <c r="H141" s="109">
        <v>7.7</v>
      </c>
      <c r="I141" s="109">
        <v>7.7</v>
      </c>
      <c r="J141" s="109">
        <v>7.7</v>
      </c>
      <c r="K141" s="109">
        <v>7.7</v>
      </c>
      <c r="L141" s="109">
        <v>7.7</v>
      </c>
      <c r="M141" s="108">
        <v>7.7</v>
      </c>
      <c r="N141" s="109">
        <v>7.7</v>
      </c>
      <c r="O141" s="109">
        <v>7.7</v>
      </c>
      <c r="P141" s="109">
        <v>7.7</v>
      </c>
      <c r="Q141" s="109">
        <v>7.7</v>
      </c>
      <c r="R141" s="109">
        <v>7.7</v>
      </c>
      <c r="S141" s="109">
        <v>7.7</v>
      </c>
      <c r="T141" s="107">
        <v>7.7</v>
      </c>
      <c r="U141" s="108">
        <v>7.7</v>
      </c>
      <c r="V141" s="107">
        <v>7.7</v>
      </c>
      <c r="W141" s="109">
        <v>7.7</v>
      </c>
      <c r="X141" s="109">
        <v>7.7</v>
      </c>
      <c r="Y141" s="109">
        <v>7.7</v>
      </c>
      <c r="Z141" s="113">
        <v>7.7</v>
      </c>
      <c r="AA141" s="113">
        <v>7.7</v>
      </c>
      <c r="AB141" s="114">
        <v>7.7</v>
      </c>
      <c r="AC141" s="183">
        <v>7.7</v>
      </c>
      <c r="AD141" s="114">
        <v>7.7</v>
      </c>
      <c r="AE141" s="114">
        <v>7.7</v>
      </c>
      <c r="AF141" s="114">
        <v>7.7</v>
      </c>
      <c r="AG141" s="114">
        <v>7.7</v>
      </c>
      <c r="AH141" s="265">
        <v>7.7</v>
      </c>
      <c r="AI141" s="279">
        <v>7.7</v>
      </c>
      <c r="AJ141" s="5">
        <f t="shared" si="12"/>
        <v>0</v>
      </c>
      <c r="AK141" s="5">
        <f t="shared" si="13"/>
        <v>0</v>
      </c>
      <c r="AL141" s="5">
        <f t="shared" si="14"/>
        <v>0</v>
      </c>
      <c r="AM141" s="5">
        <f t="shared" si="15"/>
        <v>1</v>
      </c>
      <c r="AN141" s="5">
        <f t="shared" si="16"/>
        <v>0</v>
      </c>
      <c r="AO141" s="5">
        <f t="shared" si="17"/>
        <v>0</v>
      </c>
    </row>
    <row r="142" spans="1:41" ht="12.75">
      <c r="A142" s="21">
        <v>63012</v>
      </c>
      <c r="B142" s="22" t="s">
        <v>249</v>
      </c>
      <c r="C142" s="145">
        <v>6</v>
      </c>
      <c r="D142" s="145">
        <v>6</v>
      </c>
      <c r="E142" s="145">
        <v>6</v>
      </c>
      <c r="F142" s="145">
        <v>6</v>
      </c>
      <c r="G142" s="145">
        <v>6</v>
      </c>
      <c r="H142" s="145">
        <v>6</v>
      </c>
      <c r="I142" s="145">
        <v>6</v>
      </c>
      <c r="J142" s="145">
        <v>6</v>
      </c>
      <c r="K142" s="145">
        <v>6</v>
      </c>
      <c r="L142" s="145">
        <v>6</v>
      </c>
      <c r="M142" s="146">
        <v>6</v>
      </c>
      <c r="N142" s="145">
        <v>6</v>
      </c>
      <c r="O142" s="145">
        <v>6</v>
      </c>
      <c r="P142" s="145">
        <v>6</v>
      </c>
      <c r="Q142" s="145">
        <v>6</v>
      </c>
      <c r="R142" s="145">
        <v>6</v>
      </c>
      <c r="S142" s="145">
        <v>6</v>
      </c>
      <c r="T142" s="145">
        <v>6</v>
      </c>
      <c r="U142" s="146">
        <v>6</v>
      </c>
      <c r="V142" s="147">
        <v>6</v>
      </c>
      <c r="W142" s="147">
        <v>6</v>
      </c>
      <c r="X142" s="147">
        <v>6</v>
      </c>
      <c r="Y142" s="147">
        <v>6</v>
      </c>
      <c r="Z142" s="148">
        <v>6</v>
      </c>
      <c r="AA142" s="148">
        <v>6</v>
      </c>
      <c r="AB142" s="149">
        <v>6</v>
      </c>
      <c r="AC142" s="186">
        <v>6</v>
      </c>
      <c r="AD142" s="186">
        <v>6</v>
      </c>
      <c r="AE142" s="186">
        <v>6</v>
      </c>
      <c r="AF142" s="186">
        <v>6</v>
      </c>
      <c r="AG142" s="186">
        <v>6</v>
      </c>
      <c r="AH142" s="186">
        <v>6</v>
      </c>
      <c r="AI142" s="186">
        <v>6</v>
      </c>
      <c r="AJ142" s="5">
        <f t="shared" si="12"/>
        <v>0</v>
      </c>
      <c r="AK142" s="5">
        <f t="shared" si="13"/>
        <v>0</v>
      </c>
      <c r="AL142" s="5">
        <f t="shared" si="14"/>
        <v>0</v>
      </c>
      <c r="AM142" s="5">
        <f t="shared" si="15"/>
        <v>1</v>
      </c>
      <c r="AN142" s="5">
        <f t="shared" si="16"/>
        <v>0</v>
      </c>
      <c r="AO142" s="5">
        <f t="shared" si="17"/>
        <v>0</v>
      </c>
    </row>
    <row r="143" spans="1:41" ht="12.75">
      <c r="A143" s="21">
        <v>63013</v>
      </c>
      <c r="B143" s="22" t="s">
        <v>301</v>
      </c>
      <c r="C143" s="145">
        <v>6</v>
      </c>
      <c r="D143" s="145">
        <v>6</v>
      </c>
      <c r="E143" s="145">
        <v>6</v>
      </c>
      <c r="F143" s="145">
        <v>6</v>
      </c>
      <c r="G143" s="145">
        <v>6</v>
      </c>
      <c r="H143" s="145">
        <v>6</v>
      </c>
      <c r="I143" s="145">
        <v>6</v>
      </c>
      <c r="J143" s="145">
        <v>6</v>
      </c>
      <c r="K143" s="145">
        <v>6</v>
      </c>
      <c r="L143" s="145">
        <v>6</v>
      </c>
      <c r="M143" s="146">
        <v>6</v>
      </c>
      <c r="N143" s="145">
        <v>6</v>
      </c>
      <c r="O143" s="145">
        <v>6</v>
      </c>
      <c r="P143" s="145">
        <v>6</v>
      </c>
      <c r="Q143" s="145">
        <v>6</v>
      </c>
      <c r="R143" s="145">
        <v>6</v>
      </c>
      <c r="S143" s="145">
        <v>6</v>
      </c>
      <c r="T143" s="145">
        <v>6</v>
      </c>
      <c r="U143" s="146">
        <v>6</v>
      </c>
      <c r="V143" s="147">
        <v>6</v>
      </c>
      <c r="W143" s="147">
        <v>6</v>
      </c>
      <c r="X143" s="147">
        <v>6</v>
      </c>
      <c r="Y143" s="147">
        <v>6</v>
      </c>
      <c r="Z143" s="148">
        <v>6</v>
      </c>
      <c r="AA143" s="148">
        <v>6</v>
      </c>
      <c r="AB143" s="149">
        <v>6</v>
      </c>
      <c r="AC143" s="186">
        <v>6</v>
      </c>
      <c r="AD143" s="186">
        <v>6</v>
      </c>
      <c r="AE143" s="186">
        <v>6</v>
      </c>
      <c r="AF143" s="186">
        <v>6</v>
      </c>
      <c r="AG143" s="186">
        <v>6</v>
      </c>
      <c r="AH143" s="186">
        <v>6</v>
      </c>
      <c r="AI143" s="186">
        <v>6</v>
      </c>
      <c r="AJ143" s="5">
        <f t="shared" si="12"/>
        <v>0</v>
      </c>
      <c r="AK143" s="5">
        <f t="shared" si="13"/>
        <v>0</v>
      </c>
      <c r="AL143" s="5">
        <f t="shared" si="14"/>
        <v>0</v>
      </c>
      <c r="AM143" s="5">
        <f t="shared" si="15"/>
        <v>1</v>
      </c>
      <c r="AN143" s="5">
        <f t="shared" si="16"/>
        <v>0</v>
      </c>
      <c r="AO143" s="5">
        <f t="shared" si="17"/>
        <v>0</v>
      </c>
    </row>
    <row r="144" spans="1:41" ht="12.75">
      <c r="A144" s="14">
        <v>63020</v>
      </c>
      <c r="B144" s="15" t="s">
        <v>127</v>
      </c>
      <c r="C144" s="109">
        <v>7</v>
      </c>
      <c r="D144" s="109">
        <v>7</v>
      </c>
      <c r="E144" s="109">
        <v>7</v>
      </c>
      <c r="F144" s="109">
        <v>7</v>
      </c>
      <c r="G144" s="109">
        <v>7</v>
      </c>
      <c r="H144" s="109">
        <v>7</v>
      </c>
      <c r="I144" s="109">
        <v>7</v>
      </c>
      <c r="J144" s="109">
        <v>7</v>
      </c>
      <c r="K144" s="109">
        <v>7</v>
      </c>
      <c r="L144" s="109">
        <v>7</v>
      </c>
      <c r="M144" s="108">
        <v>7</v>
      </c>
      <c r="N144" s="109">
        <v>7</v>
      </c>
      <c r="O144" s="109">
        <v>7</v>
      </c>
      <c r="P144" s="109">
        <v>7</v>
      </c>
      <c r="Q144" s="109">
        <v>7</v>
      </c>
      <c r="R144" s="109">
        <v>7</v>
      </c>
      <c r="S144" s="109">
        <v>7</v>
      </c>
      <c r="T144" s="107">
        <v>7</v>
      </c>
      <c r="U144" s="116">
        <v>7.9</v>
      </c>
      <c r="V144" s="107">
        <v>7.9</v>
      </c>
      <c r="W144" s="109">
        <v>7.9</v>
      </c>
      <c r="X144" s="109">
        <v>7.9</v>
      </c>
      <c r="Y144" s="109">
        <v>7.9</v>
      </c>
      <c r="Z144" s="113">
        <v>7.9</v>
      </c>
      <c r="AA144" s="113">
        <v>7.9</v>
      </c>
      <c r="AB144" s="114">
        <v>7.9</v>
      </c>
      <c r="AC144" s="183">
        <v>7.9</v>
      </c>
      <c r="AD144" s="114">
        <v>7.9</v>
      </c>
      <c r="AE144" s="114">
        <v>7.9</v>
      </c>
      <c r="AF144" s="114">
        <v>7.9</v>
      </c>
      <c r="AG144" s="114">
        <v>7.9</v>
      </c>
      <c r="AH144" s="265">
        <v>7.9</v>
      </c>
      <c r="AI144" s="279">
        <v>7.9</v>
      </c>
      <c r="AJ144" s="5">
        <f t="shared" si="12"/>
        <v>0</v>
      </c>
      <c r="AK144" s="5">
        <f t="shared" si="13"/>
        <v>0</v>
      </c>
      <c r="AL144" s="5">
        <f t="shared" si="14"/>
        <v>0</v>
      </c>
      <c r="AM144" s="5">
        <f t="shared" si="15"/>
        <v>1</v>
      </c>
      <c r="AN144" s="5">
        <f t="shared" si="16"/>
        <v>0</v>
      </c>
      <c r="AO144" s="5">
        <f t="shared" si="17"/>
        <v>0</v>
      </c>
    </row>
    <row r="145" spans="1:41" ht="12.75">
      <c r="A145" s="21">
        <v>63023</v>
      </c>
      <c r="B145" s="22" t="s">
        <v>250</v>
      </c>
      <c r="C145" s="145">
        <v>7</v>
      </c>
      <c r="D145" s="145">
        <v>7</v>
      </c>
      <c r="E145" s="145">
        <v>7</v>
      </c>
      <c r="F145" s="145">
        <v>7</v>
      </c>
      <c r="G145" s="145">
        <v>7</v>
      </c>
      <c r="H145" s="145">
        <v>7</v>
      </c>
      <c r="I145" s="145">
        <v>7</v>
      </c>
      <c r="J145" s="145">
        <v>7</v>
      </c>
      <c r="K145" s="145">
        <v>7</v>
      </c>
      <c r="L145" s="145">
        <v>7</v>
      </c>
      <c r="M145" s="146">
        <v>7</v>
      </c>
      <c r="N145" s="145">
        <v>7</v>
      </c>
      <c r="O145" s="145">
        <v>7</v>
      </c>
      <c r="P145" s="145">
        <v>7</v>
      </c>
      <c r="Q145" s="145">
        <v>7</v>
      </c>
      <c r="R145" s="145">
        <v>7</v>
      </c>
      <c r="S145" s="145">
        <v>7</v>
      </c>
      <c r="T145" s="145">
        <v>7</v>
      </c>
      <c r="U145" s="146">
        <v>7</v>
      </c>
      <c r="V145" s="147">
        <v>7</v>
      </c>
      <c r="W145" s="147">
        <v>7</v>
      </c>
      <c r="X145" s="147">
        <v>7</v>
      </c>
      <c r="Y145" s="147">
        <v>7</v>
      </c>
      <c r="Z145" s="148">
        <v>7</v>
      </c>
      <c r="AA145" s="150">
        <v>8</v>
      </c>
      <c r="AB145" s="149">
        <v>8</v>
      </c>
      <c r="AC145" s="186">
        <v>8</v>
      </c>
      <c r="AD145" s="186">
        <v>8</v>
      </c>
      <c r="AE145" s="186">
        <v>8</v>
      </c>
      <c r="AF145" s="186">
        <v>8</v>
      </c>
      <c r="AG145" s="186">
        <v>8</v>
      </c>
      <c r="AH145" s="186">
        <v>8</v>
      </c>
      <c r="AI145" s="186">
        <v>8</v>
      </c>
      <c r="AJ145" s="5">
        <f t="shared" si="12"/>
        <v>0</v>
      </c>
      <c r="AK145" s="5">
        <f t="shared" si="13"/>
        <v>0</v>
      </c>
      <c r="AL145" s="5">
        <f t="shared" si="14"/>
        <v>0</v>
      </c>
      <c r="AM145" s="5">
        <f t="shared" si="15"/>
        <v>1</v>
      </c>
      <c r="AN145" s="5">
        <f t="shared" si="16"/>
        <v>0</v>
      </c>
      <c r="AO145" s="5">
        <f t="shared" si="17"/>
        <v>0</v>
      </c>
    </row>
    <row r="146" spans="1:41" ht="12.75">
      <c r="A146" s="14">
        <v>63035</v>
      </c>
      <c r="B146" s="15" t="s">
        <v>128</v>
      </c>
      <c r="C146" s="109">
        <v>6</v>
      </c>
      <c r="D146" s="109">
        <v>6</v>
      </c>
      <c r="E146" s="109">
        <v>6</v>
      </c>
      <c r="F146" s="109">
        <v>6</v>
      </c>
      <c r="G146" s="109">
        <v>6</v>
      </c>
      <c r="H146" s="109">
        <v>6</v>
      </c>
      <c r="I146" s="109">
        <v>6</v>
      </c>
      <c r="J146" s="109">
        <v>6</v>
      </c>
      <c r="K146" s="109">
        <v>6</v>
      </c>
      <c r="L146" s="109">
        <v>6</v>
      </c>
      <c r="M146" s="108">
        <v>6</v>
      </c>
      <c r="N146" s="120">
        <v>7</v>
      </c>
      <c r="O146" s="109">
        <v>7</v>
      </c>
      <c r="P146" s="109">
        <v>7</v>
      </c>
      <c r="Q146" s="109">
        <v>7</v>
      </c>
      <c r="R146" s="109">
        <v>7</v>
      </c>
      <c r="S146" s="109">
        <v>7</v>
      </c>
      <c r="T146" s="107">
        <v>7</v>
      </c>
      <c r="U146" s="116">
        <v>7.5</v>
      </c>
      <c r="V146" s="107">
        <v>7.5</v>
      </c>
      <c r="W146" s="109">
        <v>7.5</v>
      </c>
      <c r="X146" s="109">
        <v>7.5</v>
      </c>
      <c r="Y146" s="109">
        <v>7.5</v>
      </c>
      <c r="Z146" s="151">
        <v>8.3</v>
      </c>
      <c r="AA146" s="113">
        <v>8.3</v>
      </c>
      <c r="AB146" s="114">
        <v>8.3</v>
      </c>
      <c r="AC146" s="183">
        <v>8.3</v>
      </c>
      <c r="AD146" s="114">
        <v>8.3</v>
      </c>
      <c r="AE146" s="114">
        <v>8.3</v>
      </c>
      <c r="AF146" s="179">
        <v>8</v>
      </c>
      <c r="AG146" s="114">
        <v>8</v>
      </c>
      <c r="AH146" s="265">
        <v>8</v>
      </c>
      <c r="AI146" s="279">
        <v>8</v>
      </c>
      <c r="AJ146" s="5">
        <f t="shared" si="12"/>
        <v>0</v>
      </c>
      <c r="AK146" s="5">
        <f t="shared" si="13"/>
        <v>0</v>
      </c>
      <c r="AL146" s="5">
        <f t="shared" si="14"/>
        <v>0</v>
      </c>
      <c r="AM146" s="5">
        <f t="shared" si="15"/>
        <v>1</v>
      </c>
      <c r="AN146" s="5">
        <f t="shared" si="16"/>
        <v>0</v>
      </c>
      <c r="AO146" s="5">
        <f t="shared" si="17"/>
        <v>0</v>
      </c>
    </row>
    <row r="147" spans="1:41" ht="12.75">
      <c r="A147" s="14">
        <v>63038</v>
      </c>
      <c r="B147" s="15" t="s">
        <v>312</v>
      </c>
      <c r="C147" s="109">
        <v>6</v>
      </c>
      <c r="D147" s="109">
        <v>6</v>
      </c>
      <c r="E147" s="109">
        <v>6</v>
      </c>
      <c r="F147" s="109">
        <v>6</v>
      </c>
      <c r="G147" s="109">
        <v>6</v>
      </c>
      <c r="H147" s="109">
        <v>6</v>
      </c>
      <c r="I147" s="109">
        <v>6</v>
      </c>
      <c r="J147" s="109">
        <v>6</v>
      </c>
      <c r="K147" s="109">
        <v>6</v>
      </c>
      <c r="L147" s="109">
        <v>6</v>
      </c>
      <c r="M147" s="108">
        <v>6</v>
      </c>
      <c r="N147" s="109">
        <v>6</v>
      </c>
      <c r="O147" s="109">
        <v>6</v>
      </c>
      <c r="P147" s="109">
        <v>6</v>
      </c>
      <c r="Q147" s="109">
        <v>6</v>
      </c>
      <c r="R147" s="109">
        <v>6</v>
      </c>
      <c r="S147" s="109">
        <v>6</v>
      </c>
      <c r="T147" s="107">
        <v>6</v>
      </c>
      <c r="U147" s="108">
        <v>6</v>
      </c>
      <c r="V147" s="107">
        <v>6</v>
      </c>
      <c r="W147" s="109">
        <v>6</v>
      </c>
      <c r="X147" s="109">
        <v>6</v>
      </c>
      <c r="Y147" s="109">
        <v>6</v>
      </c>
      <c r="Z147" s="112">
        <v>6</v>
      </c>
      <c r="AA147" s="113">
        <v>6</v>
      </c>
      <c r="AB147" s="114">
        <v>6</v>
      </c>
      <c r="AC147" s="183">
        <v>6</v>
      </c>
      <c r="AD147" s="114">
        <v>6</v>
      </c>
      <c r="AE147" s="114">
        <v>6</v>
      </c>
      <c r="AF147" s="114">
        <v>6</v>
      </c>
      <c r="AG147" s="114">
        <v>6.8</v>
      </c>
      <c r="AH147" s="265">
        <v>6.8</v>
      </c>
      <c r="AI147" s="279">
        <v>6.8</v>
      </c>
      <c r="AJ147" s="5">
        <f t="shared" si="12"/>
        <v>0</v>
      </c>
      <c r="AK147" s="5">
        <f t="shared" si="13"/>
        <v>0</v>
      </c>
      <c r="AL147" s="5">
        <f t="shared" si="14"/>
        <v>0</v>
      </c>
      <c r="AM147" s="5">
        <f t="shared" si="15"/>
        <v>1</v>
      </c>
      <c r="AN147" s="5">
        <f t="shared" si="16"/>
        <v>0</v>
      </c>
      <c r="AO147" s="5">
        <f t="shared" si="17"/>
        <v>0</v>
      </c>
    </row>
    <row r="148" spans="1:41" ht="12.75">
      <c r="A148" s="21">
        <v>63040</v>
      </c>
      <c r="B148" s="22" t="s">
        <v>251</v>
      </c>
      <c r="C148" s="145">
        <v>6</v>
      </c>
      <c r="D148" s="145">
        <v>6</v>
      </c>
      <c r="E148" s="145">
        <v>6</v>
      </c>
      <c r="F148" s="145">
        <v>6</v>
      </c>
      <c r="G148" s="145">
        <v>6</v>
      </c>
      <c r="H148" s="145">
        <v>6</v>
      </c>
      <c r="I148" s="145">
        <v>6</v>
      </c>
      <c r="J148" s="145">
        <v>6</v>
      </c>
      <c r="K148" s="145">
        <v>6</v>
      </c>
      <c r="L148" s="145">
        <v>6</v>
      </c>
      <c r="M148" s="146">
        <v>6</v>
      </c>
      <c r="N148" s="152">
        <v>6.5</v>
      </c>
      <c r="O148" s="145">
        <v>6.5</v>
      </c>
      <c r="P148" s="145">
        <v>6.5</v>
      </c>
      <c r="Q148" s="145">
        <v>6.5</v>
      </c>
      <c r="R148" s="145">
        <v>6.5</v>
      </c>
      <c r="S148" s="145">
        <v>6.5</v>
      </c>
      <c r="T148" s="145">
        <v>6.5</v>
      </c>
      <c r="U148" s="146">
        <v>6.5</v>
      </c>
      <c r="V148" s="147">
        <v>6.5</v>
      </c>
      <c r="W148" s="147">
        <v>6.5</v>
      </c>
      <c r="X148" s="147">
        <v>6.5</v>
      </c>
      <c r="Y148" s="147">
        <v>6.5</v>
      </c>
      <c r="Z148" s="150">
        <v>7.5</v>
      </c>
      <c r="AA148" s="148">
        <v>7.5</v>
      </c>
      <c r="AB148" s="149">
        <v>7.5</v>
      </c>
      <c r="AC148" s="186">
        <v>7.5</v>
      </c>
      <c r="AD148" s="180">
        <v>6.9</v>
      </c>
      <c r="AE148" s="195">
        <v>6.9</v>
      </c>
      <c r="AF148" s="186">
        <v>6.9</v>
      </c>
      <c r="AG148" s="186">
        <v>6.9</v>
      </c>
      <c r="AH148" s="186">
        <v>6.9</v>
      </c>
      <c r="AI148" s="186">
        <v>6.9</v>
      </c>
      <c r="AJ148" s="5">
        <f t="shared" si="12"/>
        <v>0</v>
      </c>
      <c r="AK148" s="5">
        <f t="shared" si="13"/>
        <v>0</v>
      </c>
      <c r="AL148" s="5">
        <f t="shared" si="14"/>
        <v>0</v>
      </c>
      <c r="AM148" s="5">
        <f t="shared" si="15"/>
        <v>1</v>
      </c>
      <c r="AN148" s="5">
        <f t="shared" si="16"/>
        <v>0</v>
      </c>
      <c r="AO148" s="5">
        <f t="shared" si="17"/>
        <v>0</v>
      </c>
    </row>
    <row r="149" spans="1:41" ht="12.75">
      <c r="A149" s="14">
        <v>63045</v>
      </c>
      <c r="B149" s="15" t="s">
        <v>130</v>
      </c>
      <c r="C149" s="109">
        <v>6</v>
      </c>
      <c r="D149" s="109">
        <v>6</v>
      </c>
      <c r="E149" s="120">
        <v>8</v>
      </c>
      <c r="F149" s="109">
        <v>8</v>
      </c>
      <c r="G149" s="123">
        <v>7.5</v>
      </c>
      <c r="H149" s="109">
        <v>7.5</v>
      </c>
      <c r="I149" s="109">
        <v>7.5</v>
      </c>
      <c r="J149" s="109">
        <v>7.5</v>
      </c>
      <c r="K149" s="109">
        <v>7.5</v>
      </c>
      <c r="L149" s="109">
        <v>7.5</v>
      </c>
      <c r="M149" s="108">
        <v>7.5</v>
      </c>
      <c r="N149" s="109">
        <v>7.5</v>
      </c>
      <c r="O149" s="109">
        <v>7.5</v>
      </c>
      <c r="P149" s="109">
        <v>7.5</v>
      </c>
      <c r="Q149" s="109">
        <v>7.5</v>
      </c>
      <c r="R149" s="109">
        <v>7.5</v>
      </c>
      <c r="S149" s="109">
        <v>7.5</v>
      </c>
      <c r="T149" s="107">
        <v>7.5</v>
      </c>
      <c r="U149" s="116">
        <v>8</v>
      </c>
      <c r="V149" s="107">
        <v>8</v>
      </c>
      <c r="W149" s="109">
        <v>8</v>
      </c>
      <c r="X149" s="109">
        <v>8</v>
      </c>
      <c r="Y149" s="109">
        <v>8</v>
      </c>
      <c r="Z149" s="143">
        <v>7.5</v>
      </c>
      <c r="AA149" s="113">
        <v>7.5</v>
      </c>
      <c r="AB149" s="114">
        <v>7.5</v>
      </c>
      <c r="AC149" s="183">
        <v>7.5</v>
      </c>
      <c r="AD149" s="114">
        <v>7.5</v>
      </c>
      <c r="AE149" s="114">
        <v>7.5</v>
      </c>
      <c r="AF149" s="114">
        <v>7.5</v>
      </c>
      <c r="AG149" s="114">
        <v>7.5</v>
      </c>
      <c r="AH149" s="265">
        <v>7.5</v>
      </c>
      <c r="AI149" s="279">
        <v>7.5</v>
      </c>
      <c r="AJ149" s="5">
        <f t="shared" si="12"/>
        <v>0</v>
      </c>
      <c r="AK149" s="5">
        <f t="shared" si="13"/>
        <v>0</v>
      </c>
      <c r="AL149" s="5">
        <f t="shared" si="14"/>
        <v>0</v>
      </c>
      <c r="AM149" s="5">
        <f t="shared" si="15"/>
        <v>1</v>
      </c>
      <c r="AN149" s="5">
        <f t="shared" si="16"/>
        <v>0</v>
      </c>
      <c r="AO149" s="5">
        <f t="shared" si="17"/>
        <v>0</v>
      </c>
    </row>
    <row r="150" spans="1:41" ht="12.75">
      <c r="A150" s="14">
        <v>63046</v>
      </c>
      <c r="B150" s="15" t="s">
        <v>131</v>
      </c>
      <c r="C150" s="120">
        <v>7.5</v>
      </c>
      <c r="D150" s="109">
        <v>7.5</v>
      </c>
      <c r="E150" s="109">
        <v>7.5</v>
      </c>
      <c r="F150" s="109">
        <v>7.5</v>
      </c>
      <c r="G150" s="109">
        <v>7.5</v>
      </c>
      <c r="H150" s="109">
        <v>7.5</v>
      </c>
      <c r="I150" s="109">
        <v>7.5</v>
      </c>
      <c r="J150" s="109">
        <v>7.5</v>
      </c>
      <c r="K150" s="109">
        <v>7.5</v>
      </c>
      <c r="L150" s="109">
        <v>7.5</v>
      </c>
      <c r="M150" s="108">
        <v>7.5</v>
      </c>
      <c r="N150" s="120">
        <v>8</v>
      </c>
      <c r="O150" s="109">
        <v>8</v>
      </c>
      <c r="P150" s="109">
        <v>8</v>
      </c>
      <c r="Q150" s="109">
        <v>8</v>
      </c>
      <c r="R150" s="123">
        <v>7.7</v>
      </c>
      <c r="S150" s="109">
        <v>7.7</v>
      </c>
      <c r="T150" s="107">
        <v>7.7</v>
      </c>
      <c r="U150" s="108">
        <v>7.7</v>
      </c>
      <c r="V150" s="107">
        <v>7.7</v>
      </c>
      <c r="W150" s="120">
        <v>8.2</v>
      </c>
      <c r="X150" s="109">
        <v>8.2</v>
      </c>
      <c r="Y150" s="109">
        <v>8.2</v>
      </c>
      <c r="Z150" s="113">
        <v>8.2</v>
      </c>
      <c r="AA150" s="113">
        <v>8.2</v>
      </c>
      <c r="AB150" s="114">
        <v>8.2</v>
      </c>
      <c r="AC150" s="183">
        <v>8.2</v>
      </c>
      <c r="AD150" s="114">
        <v>8.2</v>
      </c>
      <c r="AE150" s="114">
        <v>8.2</v>
      </c>
      <c r="AF150" s="114">
        <v>8.2</v>
      </c>
      <c r="AG150" s="114">
        <v>8.2</v>
      </c>
      <c r="AH150" s="265">
        <v>8.2</v>
      </c>
      <c r="AI150" s="279">
        <v>8.202022</v>
      </c>
      <c r="AJ150" s="5">
        <f t="shared" si="12"/>
        <v>0</v>
      </c>
      <c r="AK150" s="5">
        <f t="shared" si="13"/>
        <v>0</v>
      </c>
      <c r="AL150" s="5">
        <f t="shared" si="14"/>
        <v>0</v>
      </c>
      <c r="AM150" s="5">
        <f t="shared" si="15"/>
        <v>1</v>
      </c>
      <c r="AN150" s="5">
        <f t="shared" si="16"/>
        <v>0</v>
      </c>
      <c r="AO150" s="5">
        <f t="shared" si="17"/>
        <v>0</v>
      </c>
    </row>
    <row r="151" spans="1:41" ht="12.75">
      <c r="A151" s="21">
        <v>63048</v>
      </c>
      <c r="B151" s="22" t="s">
        <v>132</v>
      </c>
      <c r="C151" s="145">
        <v>7</v>
      </c>
      <c r="D151" s="145">
        <v>7</v>
      </c>
      <c r="E151" s="145">
        <v>7</v>
      </c>
      <c r="F151" s="145">
        <v>7</v>
      </c>
      <c r="G151" s="145">
        <v>7</v>
      </c>
      <c r="H151" s="145">
        <v>7</v>
      </c>
      <c r="I151" s="145">
        <v>7</v>
      </c>
      <c r="J151" s="145">
        <v>7</v>
      </c>
      <c r="K151" s="145">
        <v>7</v>
      </c>
      <c r="L151" s="145">
        <v>7</v>
      </c>
      <c r="M151" s="146">
        <v>7</v>
      </c>
      <c r="N151" s="153">
        <v>6.7</v>
      </c>
      <c r="O151" s="145">
        <v>6.7</v>
      </c>
      <c r="P151" s="145">
        <v>6.7</v>
      </c>
      <c r="Q151" s="145">
        <v>6.7</v>
      </c>
      <c r="R151" s="145">
        <v>6.7</v>
      </c>
      <c r="S151" s="145">
        <v>6.7</v>
      </c>
      <c r="T151" s="154">
        <v>7.5</v>
      </c>
      <c r="U151" s="146">
        <v>7.5</v>
      </c>
      <c r="V151" s="155">
        <v>6.7</v>
      </c>
      <c r="W151" s="156">
        <v>7.5</v>
      </c>
      <c r="X151" s="147">
        <v>7.5</v>
      </c>
      <c r="Y151" s="147">
        <v>7.5</v>
      </c>
      <c r="Z151" s="157">
        <v>7.5</v>
      </c>
      <c r="AA151" s="157">
        <v>7.5</v>
      </c>
      <c r="AB151" s="158">
        <v>7.5</v>
      </c>
      <c r="AC151" s="186">
        <v>7.5</v>
      </c>
      <c r="AD151" s="180">
        <v>6.8</v>
      </c>
      <c r="AE151" s="196">
        <v>6.9</v>
      </c>
      <c r="AF151" s="186">
        <v>6.8</v>
      </c>
      <c r="AG151" s="186">
        <v>6.8</v>
      </c>
      <c r="AH151" s="186">
        <v>6.8</v>
      </c>
      <c r="AI151" s="186">
        <v>6.8</v>
      </c>
      <c r="AJ151" s="5">
        <f t="shared" si="12"/>
        <v>0</v>
      </c>
      <c r="AK151" s="5">
        <f t="shared" si="13"/>
        <v>0</v>
      </c>
      <c r="AL151" s="5">
        <f t="shared" si="14"/>
        <v>0</v>
      </c>
      <c r="AM151" s="5">
        <f t="shared" si="15"/>
        <v>1</v>
      </c>
      <c r="AN151" s="5">
        <f t="shared" si="16"/>
        <v>0</v>
      </c>
      <c r="AO151" s="5">
        <f t="shared" si="17"/>
        <v>0</v>
      </c>
    </row>
    <row r="152" spans="1:41" ht="12.75">
      <c r="A152" s="14">
        <v>63049</v>
      </c>
      <c r="B152" s="15" t="s">
        <v>313</v>
      </c>
      <c r="C152" s="120">
        <v>8</v>
      </c>
      <c r="D152" s="109">
        <v>8</v>
      </c>
      <c r="E152" s="109">
        <v>8</v>
      </c>
      <c r="F152" s="109">
        <v>8</v>
      </c>
      <c r="G152" s="109">
        <v>8</v>
      </c>
      <c r="H152" s="109">
        <v>8</v>
      </c>
      <c r="I152" s="123">
        <v>7.5</v>
      </c>
      <c r="J152" s="109">
        <v>7.5</v>
      </c>
      <c r="K152" s="109">
        <v>7.5</v>
      </c>
      <c r="L152" s="109">
        <v>7.5</v>
      </c>
      <c r="M152" s="108">
        <v>7.5</v>
      </c>
      <c r="N152" s="109">
        <v>7.5</v>
      </c>
      <c r="O152" s="109">
        <v>7.5</v>
      </c>
      <c r="P152" s="109">
        <v>7.5</v>
      </c>
      <c r="Q152" s="109">
        <v>7.5</v>
      </c>
      <c r="R152" s="109">
        <v>7.5</v>
      </c>
      <c r="S152" s="109">
        <v>7.5</v>
      </c>
      <c r="T152" s="107">
        <v>7.5</v>
      </c>
      <c r="U152" s="108">
        <v>7.5</v>
      </c>
      <c r="V152" s="107">
        <v>7.5</v>
      </c>
      <c r="W152" s="109">
        <v>7.5</v>
      </c>
      <c r="X152" s="109">
        <v>7.5</v>
      </c>
      <c r="Y152" s="109">
        <v>7.5</v>
      </c>
      <c r="Z152" s="112">
        <v>7.5</v>
      </c>
      <c r="AA152" s="113">
        <v>7.5</v>
      </c>
      <c r="AB152" s="114">
        <v>7.5</v>
      </c>
      <c r="AC152" s="183">
        <v>7.5</v>
      </c>
      <c r="AD152" s="114">
        <v>7.5</v>
      </c>
      <c r="AE152" s="114">
        <v>7.5</v>
      </c>
      <c r="AF152" s="114">
        <v>7.5</v>
      </c>
      <c r="AG152" s="114">
        <v>7.2</v>
      </c>
      <c r="AH152" s="265">
        <v>7.2</v>
      </c>
      <c r="AI152" s="279">
        <v>7.2</v>
      </c>
      <c r="AJ152" s="5">
        <f t="shared" si="12"/>
        <v>1</v>
      </c>
      <c r="AK152" s="5">
        <f t="shared" si="13"/>
        <v>1</v>
      </c>
      <c r="AL152" s="5">
        <f t="shared" si="14"/>
        <v>0</v>
      </c>
      <c r="AM152" s="5">
        <f t="shared" si="15"/>
        <v>0</v>
      </c>
      <c r="AN152" s="5">
        <f t="shared" si="16"/>
        <v>0</v>
      </c>
      <c r="AO152" s="5">
        <f t="shared" si="17"/>
        <v>0</v>
      </c>
    </row>
    <row r="153" spans="1:41" ht="12.75">
      <c r="A153" s="14">
        <v>63057</v>
      </c>
      <c r="B153" s="15" t="s">
        <v>134</v>
      </c>
      <c r="C153" s="109">
        <v>6</v>
      </c>
      <c r="D153" s="109">
        <v>6</v>
      </c>
      <c r="E153" s="109">
        <v>6</v>
      </c>
      <c r="F153" s="109">
        <v>6</v>
      </c>
      <c r="G153" s="109">
        <v>6</v>
      </c>
      <c r="H153" s="109">
        <v>6</v>
      </c>
      <c r="I153" s="109">
        <v>6</v>
      </c>
      <c r="J153" s="109">
        <v>6</v>
      </c>
      <c r="K153" s="109">
        <v>6</v>
      </c>
      <c r="L153" s="109">
        <v>6</v>
      </c>
      <c r="M153" s="108">
        <v>6</v>
      </c>
      <c r="N153" s="109">
        <v>6</v>
      </c>
      <c r="O153" s="109">
        <v>6</v>
      </c>
      <c r="P153" s="123">
        <v>4.3</v>
      </c>
      <c r="Q153" s="109">
        <v>4.3</v>
      </c>
      <c r="R153" s="109">
        <v>4.3</v>
      </c>
      <c r="S153" s="109">
        <v>4.3</v>
      </c>
      <c r="T153" s="107">
        <v>4.3</v>
      </c>
      <c r="U153" s="116">
        <v>5.8</v>
      </c>
      <c r="V153" s="118">
        <v>7.8</v>
      </c>
      <c r="W153" s="109">
        <v>7.8</v>
      </c>
      <c r="X153" s="109">
        <v>7.8</v>
      </c>
      <c r="Y153" s="142">
        <v>7.5</v>
      </c>
      <c r="Z153" s="113">
        <v>7.5</v>
      </c>
      <c r="AA153" s="113">
        <v>7.5</v>
      </c>
      <c r="AB153" s="114">
        <v>7.5</v>
      </c>
      <c r="AC153" s="185">
        <v>7.3</v>
      </c>
      <c r="AD153" s="179">
        <v>7.2</v>
      </c>
      <c r="AE153" s="114">
        <v>7.2</v>
      </c>
      <c r="AF153" s="114">
        <v>7.2</v>
      </c>
      <c r="AG153" s="114">
        <v>7.2</v>
      </c>
      <c r="AH153" s="265">
        <v>7.2</v>
      </c>
      <c r="AI153" s="279">
        <v>7.2</v>
      </c>
      <c r="AJ153" s="5">
        <f t="shared" si="12"/>
        <v>0</v>
      </c>
      <c r="AK153" s="5">
        <f t="shared" si="13"/>
        <v>0</v>
      </c>
      <c r="AL153" s="5">
        <f t="shared" si="14"/>
        <v>0</v>
      </c>
      <c r="AM153" s="5">
        <f t="shared" si="15"/>
        <v>1</v>
      </c>
      <c r="AN153" s="5">
        <f t="shared" si="16"/>
        <v>0</v>
      </c>
      <c r="AO153" s="5">
        <f t="shared" si="17"/>
        <v>0</v>
      </c>
    </row>
    <row r="154" spans="1:41" ht="12.75">
      <c r="A154" s="14">
        <v>63058</v>
      </c>
      <c r="B154" s="15" t="s">
        <v>135</v>
      </c>
      <c r="C154" s="109">
        <v>6</v>
      </c>
      <c r="D154" s="109">
        <v>6</v>
      </c>
      <c r="E154" s="109">
        <v>6</v>
      </c>
      <c r="F154" s="109">
        <v>6</v>
      </c>
      <c r="G154" s="109">
        <v>6</v>
      </c>
      <c r="H154" s="109">
        <v>6</v>
      </c>
      <c r="I154" s="120">
        <v>7</v>
      </c>
      <c r="J154" s="109">
        <v>7</v>
      </c>
      <c r="K154" s="109">
        <v>7</v>
      </c>
      <c r="L154" s="109">
        <v>7</v>
      </c>
      <c r="M154" s="108">
        <v>7</v>
      </c>
      <c r="N154" s="120">
        <v>7.5</v>
      </c>
      <c r="O154" s="109">
        <v>7.5</v>
      </c>
      <c r="P154" s="109">
        <v>7.5</v>
      </c>
      <c r="Q154" s="120">
        <v>8.5</v>
      </c>
      <c r="R154" s="123">
        <v>8</v>
      </c>
      <c r="S154" s="109">
        <v>8</v>
      </c>
      <c r="T154" s="118">
        <v>8.5</v>
      </c>
      <c r="U154" s="108">
        <v>8.5</v>
      </c>
      <c r="V154" s="107">
        <v>8.5</v>
      </c>
      <c r="W154" s="109">
        <v>8.5</v>
      </c>
      <c r="X154" s="109">
        <v>8.5</v>
      </c>
      <c r="Y154" s="109">
        <v>8.5</v>
      </c>
      <c r="Z154" s="112">
        <v>8.5</v>
      </c>
      <c r="AA154" s="113">
        <v>8.5</v>
      </c>
      <c r="AB154" s="114">
        <v>8.5</v>
      </c>
      <c r="AC154" s="183">
        <v>8.5</v>
      </c>
      <c r="AD154" s="114">
        <v>8.5</v>
      </c>
      <c r="AE154" s="114">
        <v>8.5</v>
      </c>
      <c r="AF154" s="114">
        <v>8.5</v>
      </c>
      <c r="AG154" s="114">
        <v>8.5</v>
      </c>
      <c r="AH154" s="265">
        <v>8.5</v>
      </c>
      <c r="AI154" s="279">
        <v>8.5</v>
      </c>
      <c r="AJ154" s="5">
        <f t="shared" si="12"/>
        <v>0</v>
      </c>
      <c r="AK154" s="5">
        <f t="shared" si="13"/>
        <v>0</v>
      </c>
      <c r="AL154" s="5">
        <f t="shared" si="14"/>
        <v>0</v>
      </c>
      <c r="AM154" s="5">
        <f t="shared" si="15"/>
        <v>1</v>
      </c>
      <c r="AN154" s="5">
        <f t="shared" si="16"/>
        <v>0</v>
      </c>
      <c r="AO154" s="5">
        <f t="shared" si="17"/>
        <v>0</v>
      </c>
    </row>
    <row r="155" spans="1:41" ht="12.75">
      <c r="A155" s="21">
        <v>63061</v>
      </c>
      <c r="B155" s="22" t="s">
        <v>137</v>
      </c>
      <c r="C155" s="145">
        <v>6</v>
      </c>
      <c r="D155" s="145">
        <v>6</v>
      </c>
      <c r="E155" s="145">
        <v>6</v>
      </c>
      <c r="F155" s="145">
        <v>6</v>
      </c>
      <c r="G155" s="145">
        <v>6</v>
      </c>
      <c r="H155" s="145">
        <v>6</v>
      </c>
      <c r="I155" s="145">
        <v>6</v>
      </c>
      <c r="J155" s="145">
        <v>6</v>
      </c>
      <c r="K155" s="145">
        <v>6</v>
      </c>
      <c r="L155" s="145">
        <v>6</v>
      </c>
      <c r="M155" s="146">
        <v>6</v>
      </c>
      <c r="N155" s="145">
        <v>6</v>
      </c>
      <c r="O155" s="145">
        <v>6</v>
      </c>
      <c r="P155" s="145">
        <v>6</v>
      </c>
      <c r="Q155" s="152">
        <v>7</v>
      </c>
      <c r="R155" s="145">
        <v>7</v>
      </c>
      <c r="S155" s="145">
        <v>7</v>
      </c>
      <c r="T155" s="145">
        <v>7</v>
      </c>
      <c r="U155" s="146">
        <v>7</v>
      </c>
      <c r="V155" s="147">
        <v>7</v>
      </c>
      <c r="W155" s="155">
        <v>6.5</v>
      </c>
      <c r="X155" s="147">
        <v>6.5</v>
      </c>
      <c r="Y155" s="147">
        <v>6.5</v>
      </c>
      <c r="Z155" s="150">
        <v>7.5</v>
      </c>
      <c r="AA155" s="148">
        <v>7.5</v>
      </c>
      <c r="AB155" s="149">
        <v>7.5</v>
      </c>
      <c r="AC155" s="186">
        <v>7.5</v>
      </c>
      <c r="AD155" s="186">
        <v>7.5</v>
      </c>
      <c r="AE155" s="186">
        <v>7.5</v>
      </c>
      <c r="AF155" s="186">
        <v>7.5</v>
      </c>
      <c r="AG155" s="186">
        <v>7.5</v>
      </c>
      <c r="AH155" s="186">
        <v>7.5</v>
      </c>
      <c r="AI155" s="186">
        <v>7.5</v>
      </c>
      <c r="AJ155" s="5">
        <f t="shared" si="12"/>
        <v>0</v>
      </c>
      <c r="AK155" s="5">
        <f t="shared" si="13"/>
        <v>0</v>
      </c>
      <c r="AL155" s="5">
        <f t="shared" si="14"/>
        <v>0</v>
      </c>
      <c r="AM155" s="5">
        <f t="shared" si="15"/>
        <v>1</v>
      </c>
      <c r="AN155" s="5">
        <f t="shared" si="16"/>
        <v>0</v>
      </c>
      <c r="AO155" s="5">
        <f t="shared" si="17"/>
        <v>0</v>
      </c>
    </row>
    <row r="156" spans="1:41" ht="12.75">
      <c r="A156" s="21">
        <v>63067</v>
      </c>
      <c r="B156" s="22" t="s">
        <v>252</v>
      </c>
      <c r="C156" s="145">
        <v>6</v>
      </c>
      <c r="D156" s="145">
        <v>6</v>
      </c>
      <c r="E156" s="145">
        <v>6</v>
      </c>
      <c r="F156" s="145">
        <v>6</v>
      </c>
      <c r="G156" s="145">
        <v>6</v>
      </c>
      <c r="H156" s="145">
        <v>6</v>
      </c>
      <c r="I156" s="145">
        <v>6</v>
      </c>
      <c r="J156" s="145">
        <v>6</v>
      </c>
      <c r="K156" s="145">
        <v>6</v>
      </c>
      <c r="L156" s="145">
        <v>6</v>
      </c>
      <c r="M156" s="146">
        <v>6</v>
      </c>
      <c r="N156" s="145">
        <v>6</v>
      </c>
      <c r="O156" s="145">
        <v>6</v>
      </c>
      <c r="P156" s="145">
        <v>6</v>
      </c>
      <c r="Q156" s="145">
        <v>6</v>
      </c>
      <c r="R156" s="145">
        <v>6</v>
      </c>
      <c r="S156" s="145">
        <v>6</v>
      </c>
      <c r="T156" s="145">
        <v>6</v>
      </c>
      <c r="U156" s="146">
        <v>6</v>
      </c>
      <c r="V156" s="147">
        <v>6</v>
      </c>
      <c r="W156" s="147">
        <v>6</v>
      </c>
      <c r="X156" s="147">
        <v>6</v>
      </c>
      <c r="Y156" s="147">
        <v>6</v>
      </c>
      <c r="Z156" s="148">
        <v>6</v>
      </c>
      <c r="AA156" s="148">
        <v>6</v>
      </c>
      <c r="AB156" s="149">
        <v>6</v>
      </c>
      <c r="AC156" s="186">
        <v>6</v>
      </c>
      <c r="AD156" s="186">
        <v>6</v>
      </c>
      <c r="AE156" s="186">
        <v>6</v>
      </c>
      <c r="AF156" s="186">
        <v>6</v>
      </c>
      <c r="AG156" s="186">
        <v>6</v>
      </c>
      <c r="AH156" s="186">
        <v>6</v>
      </c>
      <c r="AI156" s="186">
        <v>6</v>
      </c>
      <c r="AJ156" s="5">
        <f t="shared" si="12"/>
        <v>0</v>
      </c>
      <c r="AK156" s="5">
        <f t="shared" si="13"/>
        <v>0</v>
      </c>
      <c r="AL156" s="5">
        <f t="shared" si="14"/>
        <v>0</v>
      </c>
      <c r="AM156" s="5">
        <f t="shared" si="15"/>
        <v>1</v>
      </c>
      <c r="AN156" s="5">
        <f t="shared" si="16"/>
        <v>0</v>
      </c>
      <c r="AO156" s="5">
        <f t="shared" si="17"/>
        <v>0</v>
      </c>
    </row>
    <row r="157" spans="1:41" ht="12.75">
      <c r="A157" s="14">
        <v>63072</v>
      </c>
      <c r="B157" s="15" t="s">
        <v>138</v>
      </c>
      <c r="C157" s="109">
        <v>6</v>
      </c>
      <c r="D157" s="109">
        <v>6</v>
      </c>
      <c r="E157" s="109">
        <v>6</v>
      </c>
      <c r="F157" s="109">
        <v>6</v>
      </c>
      <c r="G157" s="109">
        <v>6</v>
      </c>
      <c r="H157" s="109">
        <v>6</v>
      </c>
      <c r="I157" s="109">
        <v>6</v>
      </c>
      <c r="J157" s="109">
        <v>6</v>
      </c>
      <c r="K157" s="109">
        <v>6</v>
      </c>
      <c r="L157" s="109">
        <v>6</v>
      </c>
      <c r="M157" s="108">
        <v>6</v>
      </c>
      <c r="N157" s="109">
        <v>6</v>
      </c>
      <c r="O157" s="109">
        <v>6</v>
      </c>
      <c r="P157" s="109">
        <v>6</v>
      </c>
      <c r="Q157" s="109">
        <v>6</v>
      </c>
      <c r="R157" s="109">
        <v>6</v>
      </c>
      <c r="S157" s="109">
        <v>6</v>
      </c>
      <c r="T157" s="107">
        <v>6</v>
      </c>
      <c r="U157" s="108">
        <v>6</v>
      </c>
      <c r="V157" s="107">
        <v>6</v>
      </c>
      <c r="W157" s="109">
        <v>6</v>
      </c>
      <c r="X157" s="109">
        <v>6</v>
      </c>
      <c r="Y157" s="109">
        <v>6</v>
      </c>
      <c r="Z157" s="112">
        <v>6</v>
      </c>
      <c r="AA157" s="122">
        <v>7.5</v>
      </c>
      <c r="AB157" s="114">
        <v>7.5</v>
      </c>
      <c r="AC157" s="183">
        <v>7.5</v>
      </c>
      <c r="AD157" s="114">
        <v>7.5</v>
      </c>
      <c r="AE157" s="114">
        <v>7.5</v>
      </c>
      <c r="AF157" s="114">
        <v>7.5</v>
      </c>
      <c r="AG157" s="114">
        <v>7.5</v>
      </c>
      <c r="AH157" s="265">
        <v>7.5</v>
      </c>
      <c r="AI157" s="279">
        <v>7.5</v>
      </c>
      <c r="AJ157" s="5">
        <f t="shared" si="12"/>
        <v>0</v>
      </c>
      <c r="AK157" s="5">
        <f t="shared" si="13"/>
        <v>0</v>
      </c>
      <c r="AL157" s="5">
        <f t="shared" si="14"/>
        <v>0</v>
      </c>
      <c r="AM157" s="5">
        <f t="shared" si="15"/>
        <v>1</v>
      </c>
      <c r="AN157" s="5">
        <f t="shared" si="16"/>
        <v>0</v>
      </c>
      <c r="AO157" s="5">
        <f t="shared" si="17"/>
        <v>0</v>
      </c>
    </row>
    <row r="158" spans="1:41" ht="12.75">
      <c r="A158" s="14">
        <v>63073</v>
      </c>
      <c r="B158" s="15" t="s">
        <v>139</v>
      </c>
      <c r="C158" s="109">
        <v>7</v>
      </c>
      <c r="D158" s="109">
        <v>7</v>
      </c>
      <c r="E158" s="109">
        <v>7</v>
      </c>
      <c r="F158" s="120">
        <v>8</v>
      </c>
      <c r="G158" s="109">
        <v>8</v>
      </c>
      <c r="H158" s="109">
        <v>8</v>
      </c>
      <c r="I158" s="109">
        <v>8</v>
      </c>
      <c r="J158" s="109">
        <v>8</v>
      </c>
      <c r="K158" s="109">
        <v>8</v>
      </c>
      <c r="L158" s="123">
        <v>7.5</v>
      </c>
      <c r="M158" s="108">
        <v>7.5</v>
      </c>
      <c r="N158" s="109">
        <v>7.5</v>
      </c>
      <c r="O158" s="109">
        <v>7.5</v>
      </c>
      <c r="P158" s="120">
        <v>8.5</v>
      </c>
      <c r="Q158" s="109">
        <v>8.5</v>
      </c>
      <c r="R158" s="109">
        <v>8.5</v>
      </c>
      <c r="S158" s="109">
        <v>8.5</v>
      </c>
      <c r="T158" s="107">
        <v>8.5</v>
      </c>
      <c r="U158" s="108">
        <v>8.5</v>
      </c>
      <c r="V158" s="107">
        <v>8.5</v>
      </c>
      <c r="W158" s="109">
        <v>8.5</v>
      </c>
      <c r="X158" s="109">
        <v>8.5</v>
      </c>
      <c r="Y158" s="109">
        <v>8.5</v>
      </c>
      <c r="Z158" s="112">
        <v>8.5</v>
      </c>
      <c r="AA158" s="113">
        <v>8.5</v>
      </c>
      <c r="AB158" s="114">
        <v>8.5</v>
      </c>
      <c r="AC158" s="183">
        <v>8.5</v>
      </c>
      <c r="AD158" s="114">
        <v>8.5</v>
      </c>
      <c r="AE158" s="114">
        <v>8.5</v>
      </c>
      <c r="AF158" s="114">
        <v>8.5</v>
      </c>
      <c r="AG158" s="114">
        <v>8.5</v>
      </c>
      <c r="AH158" s="265">
        <v>8.5</v>
      </c>
      <c r="AI158" s="279">
        <v>8.5</v>
      </c>
      <c r="AJ158" s="5">
        <f t="shared" si="12"/>
        <v>0</v>
      </c>
      <c r="AK158" s="5">
        <f t="shared" si="13"/>
        <v>0</v>
      </c>
      <c r="AL158" s="5">
        <f t="shared" si="14"/>
        <v>0</v>
      </c>
      <c r="AM158" s="5">
        <f t="shared" si="15"/>
        <v>1</v>
      </c>
      <c r="AN158" s="5">
        <f t="shared" si="16"/>
        <v>0</v>
      </c>
      <c r="AO158" s="5">
        <f t="shared" si="17"/>
        <v>0</v>
      </c>
    </row>
    <row r="159" spans="1:41" ht="12.75">
      <c r="A159" s="14">
        <v>63075</v>
      </c>
      <c r="B159" s="15" t="s">
        <v>140</v>
      </c>
      <c r="C159" s="109">
        <v>6</v>
      </c>
      <c r="D159" s="109">
        <v>6</v>
      </c>
      <c r="E159" s="109">
        <v>6</v>
      </c>
      <c r="F159" s="109">
        <v>6</v>
      </c>
      <c r="G159" s="109">
        <v>6</v>
      </c>
      <c r="H159" s="109">
        <v>6</v>
      </c>
      <c r="I159" s="109">
        <v>6</v>
      </c>
      <c r="J159" s="109">
        <v>6</v>
      </c>
      <c r="K159" s="109">
        <v>6</v>
      </c>
      <c r="L159" s="109">
        <v>6</v>
      </c>
      <c r="M159" s="108">
        <v>6</v>
      </c>
      <c r="N159" s="109">
        <v>6</v>
      </c>
      <c r="O159" s="109">
        <v>6</v>
      </c>
      <c r="P159" s="109">
        <v>6</v>
      </c>
      <c r="Q159" s="109">
        <v>6</v>
      </c>
      <c r="R159" s="109">
        <v>6</v>
      </c>
      <c r="S159" s="109">
        <v>6</v>
      </c>
      <c r="T159" s="107">
        <v>6</v>
      </c>
      <c r="U159" s="108">
        <v>6</v>
      </c>
      <c r="V159" s="107">
        <v>6</v>
      </c>
      <c r="W159" s="109">
        <v>6</v>
      </c>
      <c r="X159" s="109">
        <v>6</v>
      </c>
      <c r="Y159" s="109">
        <v>6</v>
      </c>
      <c r="Z159" s="122">
        <v>7.8</v>
      </c>
      <c r="AA159" s="113">
        <v>7.8</v>
      </c>
      <c r="AB159" s="114">
        <v>7.8</v>
      </c>
      <c r="AC159" s="183">
        <v>7.8</v>
      </c>
      <c r="AD159" s="114">
        <v>7.8</v>
      </c>
      <c r="AE159" s="114">
        <v>7.8</v>
      </c>
      <c r="AF159" s="114">
        <v>7.8</v>
      </c>
      <c r="AG159" s="114">
        <v>8</v>
      </c>
      <c r="AH159" s="265">
        <v>8</v>
      </c>
      <c r="AI159" s="279">
        <v>8</v>
      </c>
      <c r="AJ159" s="5">
        <f t="shared" si="12"/>
        <v>0</v>
      </c>
      <c r="AK159" s="5">
        <f t="shared" si="13"/>
        <v>0</v>
      </c>
      <c r="AL159" s="5">
        <f t="shared" si="14"/>
        <v>0</v>
      </c>
      <c r="AM159" s="5">
        <f t="shared" si="15"/>
        <v>1</v>
      </c>
      <c r="AN159" s="5">
        <f t="shared" si="16"/>
        <v>0</v>
      </c>
      <c r="AO159" s="5">
        <f t="shared" si="17"/>
        <v>0</v>
      </c>
    </row>
    <row r="160" spans="1:41" ht="12.75">
      <c r="A160" s="14">
        <v>63076</v>
      </c>
      <c r="B160" s="15" t="s">
        <v>141</v>
      </c>
      <c r="C160" s="120">
        <v>7.2</v>
      </c>
      <c r="D160" s="109">
        <v>7.2</v>
      </c>
      <c r="E160" s="109">
        <v>7.2</v>
      </c>
      <c r="F160" s="109">
        <v>7.2</v>
      </c>
      <c r="G160" s="109">
        <v>7.2</v>
      </c>
      <c r="H160" s="109">
        <v>7.2</v>
      </c>
      <c r="I160" s="109">
        <v>7.2</v>
      </c>
      <c r="J160" s="109">
        <v>7.2</v>
      </c>
      <c r="K160" s="109">
        <v>7.2</v>
      </c>
      <c r="L160" s="109">
        <v>7.2</v>
      </c>
      <c r="M160" s="108">
        <v>7.2</v>
      </c>
      <c r="N160" s="109">
        <v>7.2</v>
      </c>
      <c r="O160" s="109">
        <v>7.2</v>
      </c>
      <c r="P160" s="120">
        <v>7.5</v>
      </c>
      <c r="Q160" s="109">
        <v>7.5</v>
      </c>
      <c r="R160" s="123">
        <v>7.4</v>
      </c>
      <c r="S160" s="109">
        <v>7.4</v>
      </c>
      <c r="T160" s="107">
        <v>7.4</v>
      </c>
      <c r="U160" s="121">
        <v>7.3</v>
      </c>
      <c r="V160" s="119">
        <v>7.2</v>
      </c>
      <c r="W160" s="123">
        <v>7.1</v>
      </c>
      <c r="X160" s="109">
        <v>7.1</v>
      </c>
      <c r="Y160" s="109">
        <v>7.1</v>
      </c>
      <c r="Z160" s="113">
        <v>7.1</v>
      </c>
      <c r="AA160" s="113">
        <v>7.1</v>
      </c>
      <c r="AB160" s="114">
        <v>7.1</v>
      </c>
      <c r="AC160" s="183">
        <v>7.1</v>
      </c>
      <c r="AD160" s="114">
        <v>7.1</v>
      </c>
      <c r="AE160" s="114">
        <v>7.1</v>
      </c>
      <c r="AF160" s="114">
        <v>7.1</v>
      </c>
      <c r="AG160" s="114">
        <v>7.1</v>
      </c>
      <c r="AH160" s="265">
        <v>7.1</v>
      </c>
      <c r="AI160" s="279">
        <v>7.1</v>
      </c>
      <c r="AJ160" s="5">
        <f t="shared" si="12"/>
        <v>0</v>
      </c>
      <c r="AK160" s="5">
        <f t="shared" si="13"/>
        <v>0</v>
      </c>
      <c r="AL160" s="5">
        <f t="shared" si="14"/>
        <v>0</v>
      </c>
      <c r="AM160" s="5">
        <f t="shared" si="15"/>
        <v>1</v>
      </c>
      <c r="AN160" s="5">
        <f t="shared" si="16"/>
        <v>0</v>
      </c>
      <c r="AO160" s="5">
        <f t="shared" si="17"/>
        <v>0</v>
      </c>
    </row>
    <row r="161" spans="1:41" ht="12.75">
      <c r="A161" s="14">
        <v>63079</v>
      </c>
      <c r="B161" s="15" t="s">
        <v>253</v>
      </c>
      <c r="C161" s="109">
        <v>8</v>
      </c>
      <c r="D161" s="109">
        <v>8</v>
      </c>
      <c r="E161" s="109">
        <v>8</v>
      </c>
      <c r="F161" s="109">
        <v>8</v>
      </c>
      <c r="G161" s="109">
        <v>8</v>
      </c>
      <c r="H161" s="109">
        <v>8</v>
      </c>
      <c r="I161" s="109">
        <v>8</v>
      </c>
      <c r="J161" s="109">
        <v>8</v>
      </c>
      <c r="K161" s="109">
        <v>8</v>
      </c>
      <c r="L161" s="109">
        <v>8</v>
      </c>
      <c r="M161" s="108">
        <v>8</v>
      </c>
      <c r="N161" s="109">
        <v>8</v>
      </c>
      <c r="O161" s="109">
        <v>8</v>
      </c>
      <c r="P161" s="120">
        <v>8.5</v>
      </c>
      <c r="Q161" s="109">
        <v>8.5</v>
      </c>
      <c r="R161" s="109">
        <v>8.5</v>
      </c>
      <c r="S161" s="109">
        <v>8.5</v>
      </c>
      <c r="T161" s="107">
        <v>8.5</v>
      </c>
      <c r="U161" s="108">
        <v>8.5</v>
      </c>
      <c r="V161" s="107">
        <v>8.5</v>
      </c>
      <c r="W161" s="109">
        <v>8.5</v>
      </c>
      <c r="X161" s="109">
        <v>8.5</v>
      </c>
      <c r="Y161" s="109">
        <v>8.5</v>
      </c>
      <c r="Z161" s="112">
        <v>8.5</v>
      </c>
      <c r="AA161" s="113">
        <v>8.5</v>
      </c>
      <c r="AB161" s="114">
        <v>8.5</v>
      </c>
      <c r="AC161" s="183">
        <v>8.5</v>
      </c>
      <c r="AD161" s="114">
        <v>8.5</v>
      </c>
      <c r="AE161" s="114">
        <v>8.5</v>
      </c>
      <c r="AF161" s="114">
        <v>8.5</v>
      </c>
      <c r="AG161" s="114">
        <v>8.5</v>
      </c>
      <c r="AH161" s="265">
        <v>8.5</v>
      </c>
      <c r="AI161" s="279">
        <v>8.5</v>
      </c>
      <c r="AJ161" s="5">
        <f t="shared" si="12"/>
        <v>1</v>
      </c>
      <c r="AK161" s="5">
        <f t="shared" si="13"/>
        <v>1</v>
      </c>
      <c r="AL161" s="5">
        <f t="shared" si="14"/>
        <v>0</v>
      </c>
      <c r="AM161" s="5">
        <f t="shared" si="15"/>
        <v>0</v>
      </c>
      <c r="AN161" s="5">
        <f t="shared" si="16"/>
        <v>0</v>
      </c>
      <c r="AO161" s="5">
        <f t="shared" si="17"/>
        <v>0</v>
      </c>
    </row>
    <row r="162" spans="1:41" ht="12.75">
      <c r="A162" s="14">
        <v>63080</v>
      </c>
      <c r="B162" s="15" t="s">
        <v>144</v>
      </c>
      <c r="C162" s="109">
        <v>7</v>
      </c>
      <c r="D162" s="109">
        <v>7</v>
      </c>
      <c r="E162" s="109">
        <v>7</v>
      </c>
      <c r="F162" s="109">
        <v>7</v>
      </c>
      <c r="G162" s="109">
        <v>7</v>
      </c>
      <c r="H162" s="109">
        <v>7</v>
      </c>
      <c r="I162" s="109">
        <v>7</v>
      </c>
      <c r="J162" s="109">
        <v>7</v>
      </c>
      <c r="K162" s="109">
        <v>7</v>
      </c>
      <c r="L162" s="109">
        <v>7</v>
      </c>
      <c r="M162" s="108">
        <v>7</v>
      </c>
      <c r="N162" s="120">
        <v>8</v>
      </c>
      <c r="O162" s="109">
        <v>8</v>
      </c>
      <c r="P162" s="109">
        <v>8</v>
      </c>
      <c r="Q162" s="109">
        <v>8</v>
      </c>
      <c r="R162" s="109">
        <v>8</v>
      </c>
      <c r="S162" s="109">
        <v>8</v>
      </c>
      <c r="T162" s="107">
        <v>8</v>
      </c>
      <c r="U162" s="108">
        <v>8</v>
      </c>
      <c r="V162" s="119">
        <v>7.5</v>
      </c>
      <c r="W162" s="109">
        <v>7.5</v>
      </c>
      <c r="X162" s="109">
        <v>7.5</v>
      </c>
      <c r="Y162" s="109">
        <v>7.5</v>
      </c>
      <c r="Z162" s="112">
        <v>7.5</v>
      </c>
      <c r="AA162" s="113">
        <v>7.5</v>
      </c>
      <c r="AB162" s="114">
        <v>7.5</v>
      </c>
      <c r="AC162" s="183">
        <v>7.5</v>
      </c>
      <c r="AD162" s="114">
        <v>7.5</v>
      </c>
      <c r="AE162" s="114">
        <v>7.5</v>
      </c>
      <c r="AF162" s="114">
        <v>7.5</v>
      </c>
      <c r="AG162" s="114">
        <v>7.5</v>
      </c>
      <c r="AH162" s="265">
        <v>7.5</v>
      </c>
      <c r="AI162" s="279">
        <v>7.5</v>
      </c>
      <c r="AJ162" s="5">
        <f t="shared" si="12"/>
        <v>0</v>
      </c>
      <c r="AK162" s="5">
        <f t="shared" si="13"/>
        <v>0</v>
      </c>
      <c r="AL162" s="5">
        <f t="shared" si="14"/>
        <v>0</v>
      </c>
      <c r="AM162" s="5">
        <f t="shared" si="15"/>
        <v>1</v>
      </c>
      <c r="AN162" s="5">
        <f t="shared" si="16"/>
        <v>0</v>
      </c>
      <c r="AO162" s="5">
        <f t="shared" si="17"/>
        <v>0</v>
      </c>
    </row>
    <row r="163" spans="1:41" ht="12.75">
      <c r="A163" s="14">
        <v>63084</v>
      </c>
      <c r="B163" s="15" t="s">
        <v>145</v>
      </c>
      <c r="C163" s="109">
        <v>7.5</v>
      </c>
      <c r="D163" s="109">
        <v>7.5</v>
      </c>
      <c r="E163" s="109">
        <v>7.5</v>
      </c>
      <c r="F163" s="109">
        <v>7.5</v>
      </c>
      <c r="G163" s="109">
        <v>7.5</v>
      </c>
      <c r="H163" s="109">
        <v>7.5</v>
      </c>
      <c r="I163" s="109">
        <v>7.5</v>
      </c>
      <c r="J163" s="109">
        <v>7.5</v>
      </c>
      <c r="K163" s="109">
        <v>7.5</v>
      </c>
      <c r="L163" s="109">
        <v>7.5</v>
      </c>
      <c r="M163" s="108">
        <v>7.5</v>
      </c>
      <c r="N163" s="109">
        <v>7.5</v>
      </c>
      <c r="O163" s="109">
        <v>7.5</v>
      </c>
      <c r="P163" s="109">
        <v>7.5</v>
      </c>
      <c r="Q163" s="109">
        <v>7.5</v>
      </c>
      <c r="R163" s="109">
        <v>7.5</v>
      </c>
      <c r="S163" s="109">
        <v>7.5</v>
      </c>
      <c r="T163" s="107">
        <v>7.5</v>
      </c>
      <c r="U163" s="108">
        <v>7.5</v>
      </c>
      <c r="V163" s="109">
        <v>7.5</v>
      </c>
      <c r="W163" s="109">
        <v>7.5</v>
      </c>
      <c r="X163" s="109">
        <v>7.5</v>
      </c>
      <c r="Y163" s="109">
        <v>7.5</v>
      </c>
      <c r="Z163" s="113">
        <v>7.5</v>
      </c>
      <c r="AA163" s="122">
        <v>7.9</v>
      </c>
      <c r="AB163" s="114">
        <v>7.9</v>
      </c>
      <c r="AC163" s="183">
        <v>7.9</v>
      </c>
      <c r="AD163" s="114">
        <v>7.9</v>
      </c>
      <c r="AE163" s="114">
        <v>7.9</v>
      </c>
      <c r="AF163" s="114">
        <v>7.9</v>
      </c>
      <c r="AG163" s="114">
        <v>7.9</v>
      </c>
      <c r="AH163" s="265">
        <v>7.9</v>
      </c>
      <c r="AI163" s="279">
        <v>7.9</v>
      </c>
      <c r="AJ163" s="5">
        <f t="shared" si="12"/>
        <v>0</v>
      </c>
      <c r="AK163" s="5">
        <f t="shared" si="13"/>
        <v>0</v>
      </c>
      <c r="AL163" s="5">
        <f t="shared" si="14"/>
        <v>0</v>
      </c>
      <c r="AM163" s="5">
        <f t="shared" si="15"/>
        <v>1</v>
      </c>
      <c r="AN163" s="5">
        <f t="shared" si="16"/>
        <v>0</v>
      </c>
      <c r="AO163" s="5">
        <f t="shared" si="17"/>
        <v>0</v>
      </c>
    </row>
    <row r="164" spans="1:41" ht="12.75">
      <c r="A164" s="14">
        <v>63086</v>
      </c>
      <c r="B164" s="15" t="s">
        <v>143</v>
      </c>
      <c r="C164" s="109">
        <v>6</v>
      </c>
      <c r="D164" s="109">
        <v>6</v>
      </c>
      <c r="E164" s="109">
        <v>6</v>
      </c>
      <c r="F164" s="109">
        <v>6</v>
      </c>
      <c r="G164" s="109">
        <v>6</v>
      </c>
      <c r="H164" s="109">
        <v>6</v>
      </c>
      <c r="I164" s="109">
        <v>6</v>
      </c>
      <c r="J164" s="109">
        <v>6</v>
      </c>
      <c r="K164" s="109">
        <v>6</v>
      </c>
      <c r="L164" s="109">
        <v>6</v>
      </c>
      <c r="M164" s="108">
        <v>6</v>
      </c>
      <c r="N164" s="109">
        <v>6</v>
      </c>
      <c r="O164" s="109">
        <v>6</v>
      </c>
      <c r="P164" s="109">
        <v>6</v>
      </c>
      <c r="Q164" s="109">
        <v>6</v>
      </c>
      <c r="R164" s="109">
        <v>6</v>
      </c>
      <c r="S164" s="109">
        <v>6</v>
      </c>
      <c r="T164" s="107">
        <v>6</v>
      </c>
      <c r="U164" s="108">
        <v>6</v>
      </c>
      <c r="V164" s="107">
        <v>6</v>
      </c>
      <c r="W164" s="109">
        <v>6</v>
      </c>
      <c r="X164" s="109">
        <v>6</v>
      </c>
      <c r="Y164" s="109">
        <v>6</v>
      </c>
      <c r="Z164" s="112">
        <v>6</v>
      </c>
      <c r="AA164" s="113">
        <v>6</v>
      </c>
      <c r="AB164" s="114">
        <v>6</v>
      </c>
      <c r="AC164" s="184">
        <v>8</v>
      </c>
      <c r="AD164" s="114">
        <v>8</v>
      </c>
      <c r="AE164" s="114">
        <v>8</v>
      </c>
      <c r="AF164" s="114">
        <v>8</v>
      </c>
      <c r="AG164" s="114">
        <v>8</v>
      </c>
      <c r="AH164" s="265">
        <v>8</v>
      </c>
      <c r="AI164" s="279">
        <v>8</v>
      </c>
      <c r="AJ164" s="5">
        <f t="shared" si="12"/>
        <v>0</v>
      </c>
      <c r="AK164" s="5">
        <f t="shared" si="13"/>
        <v>0</v>
      </c>
      <c r="AL164" s="5">
        <f t="shared" si="14"/>
        <v>0</v>
      </c>
      <c r="AM164" s="5">
        <f t="shared" si="15"/>
        <v>1</v>
      </c>
      <c r="AN164" s="5">
        <f t="shared" si="16"/>
        <v>0</v>
      </c>
      <c r="AO164" s="5">
        <f t="shared" si="17"/>
        <v>0</v>
      </c>
    </row>
    <row r="165" spans="1:41" ht="12.75">
      <c r="A165" s="21">
        <v>63087</v>
      </c>
      <c r="B165" s="22" t="s">
        <v>125</v>
      </c>
      <c r="C165" s="145">
        <v>6</v>
      </c>
      <c r="D165" s="145">
        <v>6</v>
      </c>
      <c r="E165" s="145">
        <v>6</v>
      </c>
      <c r="F165" s="145">
        <v>6</v>
      </c>
      <c r="G165" s="145">
        <v>6</v>
      </c>
      <c r="H165" s="145">
        <v>6</v>
      </c>
      <c r="I165" s="145">
        <v>6</v>
      </c>
      <c r="J165" s="145">
        <v>6</v>
      </c>
      <c r="K165" s="145">
        <v>6</v>
      </c>
      <c r="L165" s="145">
        <v>6</v>
      </c>
      <c r="M165" s="146">
        <v>6</v>
      </c>
      <c r="N165" s="145">
        <v>6</v>
      </c>
      <c r="O165" s="145">
        <v>6</v>
      </c>
      <c r="P165" s="145">
        <v>6</v>
      </c>
      <c r="Q165" s="145">
        <v>6</v>
      </c>
      <c r="R165" s="145">
        <v>6</v>
      </c>
      <c r="S165" s="145">
        <v>6</v>
      </c>
      <c r="T165" s="145">
        <v>6</v>
      </c>
      <c r="U165" s="146">
        <v>6</v>
      </c>
      <c r="V165" s="147">
        <v>6</v>
      </c>
      <c r="W165" s="147">
        <v>6</v>
      </c>
      <c r="X165" s="147">
        <v>6</v>
      </c>
      <c r="Y165" s="147">
        <v>6</v>
      </c>
      <c r="Z165" s="150">
        <v>7</v>
      </c>
      <c r="AA165" s="148">
        <v>7</v>
      </c>
      <c r="AB165" s="149">
        <v>7</v>
      </c>
      <c r="AC165" s="149">
        <v>7</v>
      </c>
      <c r="AD165" s="149">
        <v>7</v>
      </c>
      <c r="AE165" s="158">
        <v>7</v>
      </c>
      <c r="AF165" s="186">
        <v>7</v>
      </c>
      <c r="AG165" s="186">
        <v>7</v>
      </c>
      <c r="AH165" s="186">
        <v>7</v>
      </c>
      <c r="AI165" s="186">
        <v>7</v>
      </c>
      <c r="AJ165" s="5">
        <f t="shared" si="12"/>
        <v>0</v>
      </c>
      <c r="AK165" s="5">
        <f t="shared" si="13"/>
        <v>0</v>
      </c>
      <c r="AL165" s="5">
        <f t="shared" si="14"/>
        <v>0</v>
      </c>
      <c r="AM165" s="5">
        <f t="shared" si="15"/>
        <v>1</v>
      </c>
      <c r="AN165" s="5">
        <f t="shared" si="16"/>
        <v>0</v>
      </c>
      <c r="AO165" s="5">
        <f t="shared" si="17"/>
        <v>0</v>
      </c>
    </row>
    <row r="166" spans="1:41" ht="12.75">
      <c r="A166" s="14">
        <v>63088</v>
      </c>
      <c r="B166" s="15" t="s">
        <v>136</v>
      </c>
      <c r="C166" s="107">
        <v>6</v>
      </c>
      <c r="D166" s="107">
        <v>6</v>
      </c>
      <c r="E166" s="107">
        <v>6</v>
      </c>
      <c r="F166" s="107">
        <v>6</v>
      </c>
      <c r="G166" s="107">
        <v>6</v>
      </c>
      <c r="H166" s="107">
        <v>6</v>
      </c>
      <c r="I166" s="107">
        <v>6</v>
      </c>
      <c r="J166" s="107">
        <v>6</v>
      </c>
      <c r="K166" s="107">
        <v>6</v>
      </c>
      <c r="L166" s="107">
        <v>6</v>
      </c>
      <c r="M166" s="108">
        <v>6</v>
      </c>
      <c r="N166" s="107">
        <v>6</v>
      </c>
      <c r="O166" s="107">
        <v>6</v>
      </c>
      <c r="P166" s="109">
        <v>6</v>
      </c>
      <c r="Q166" s="107">
        <v>6</v>
      </c>
      <c r="R166" s="107">
        <v>6</v>
      </c>
      <c r="S166" s="107">
        <v>6</v>
      </c>
      <c r="T166" s="107">
        <v>6</v>
      </c>
      <c r="U166" s="108">
        <v>6</v>
      </c>
      <c r="V166" s="127">
        <v>6</v>
      </c>
      <c r="W166" s="127">
        <v>6</v>
      </c>
      <c r="X166" s="127">
        <v>6</v>
      </c>
      <c r="Y166" s="127">
        <v>6</v>
      </c>
      <c r="Z166" s="129">
        <v>6</v>
      </c>
      <c r="AA166" s="144">
        <v>7.3</v>
      </c>
      <c r="AB166" s="130">
        <v>7.3</v>
      </c>
      <c r="AC166" s="183">
        <v>7.3</v>
      </c>
      <c r="AD166" s="130">
        <v>7.3</v>
      </c>
      <c r="AE166" s="130">
        <v>7.3</v>
      </c>
      <c r="AF166" s="130">
        <v>7.3</v>
      </c>
      <c r="AG166" s="130">
        <v>7.3</v>
      </c>
      <c r="AH166" s="269">
        <v>7.3</v>
      </c>
      <c r="AI166" s="282">
        <v>7.3</v>
      </c>
      <c r="AJ166" s="5">
        <f t="shared" si="12"/>
        <v>0</v>
      </c>
      <c r="AK166" s="5">
        <f t="shared" si="13"/>
        <v>0</v>
      </c>
      <c r="AL166" s="5">
        <f t="shared" si="14"/>
        <v>0</v>
      </c>
      <c r="AM166" s="5">
        <f t="shared" si="15"/>
        <v>1</v>
      </c>
      <c r="AN166" s="5">
        <f t="shared" si="16"/>
        <v>0</v>
      </c>
      <c r="AO166" s="5">
        <f t="shared" si="17"/>
        <v>0</v>
      </c>
    </row>
    <row r="167" spans="1:41" ht="12.75">
      <c r="A167" s="14">
        <v>63089</v>
      </c>
      <c r="B167" s="15" t="s">
        <v>142</v>
      </c>
      <c r="C167" s="118">
        <v>7.5</v>
      </c>
      <c r="D167" s="107">
        <v>7.5</v>
      </c>
      <c r="E167" s="107">
        <v>7.5</v>
      </c>
      <c r="F167" s="107">
        <v>7.5</v>
      </c>
      <c r="G167" s="107">
        <v>7.5</v>
      </c>
      <c r="H167" s="107">
        <v>7.5</v>
      </c>
      <c r="I167" s="107">
        <v>7.5</v>
      </c>
      <c r="J167" s="107">
        <v>7.5</v>
      </c>
      <c r="K167" s="107">
        <v>7.5</v>
      </c>
      <c r="L167" s="107">
        <v>7.5</v>
      </c>
      <c r="M167" s="108">
        <v>7.5</v>
      </c>
      <c r="N167" s="107">
        <v>7.5</v>
      </c>
      <c r="O167" s="107">
        <v>7.5</v>
      </c>
      <c r="P167" s="109">
        <v>7.5</v>
      </c>
      <c r="Q167" s="107">
        <v>7.5</v>
      </c>
      <c r="R167" s="107">
        <v>7.5</v>
      </c>
      <c r="S167" s="107">
        <v>7.5</v>
      </c>
      <c r="T167" s="107">
        <v>7.5</v>
      </c>
      <c r="U167" s="108">
        <v>7.5</v>
      </c>
      <c r="V167" s="107">
        <v>7.5</v>
      </c>
      <c r="W167" s="109">
        <v>7.5</v>
      </c>
      <c r="X167" s="109">
        <v>7.5</v>
      </c>
      <c r="Y167" s="109">
        <v>7.5</v>
      </c>
      <c r="Z167" s="112">
        <v>7.5</v>
      </c>
      <c r="AA167" s="113">
        <v>7.5</v>
      </c>
      <c r="AB167" s="114">
        <v>7.5</v>
      </c>
      <c r="AC167" s="183">
        <v>7.5</v>
      </c>
      <c r="AD167" s="114">
        <v>7.5</v>
      </c>
      <c r="AE167" s="114">
        <v>7.5</v>
      </c>
      <c r="AF167" s="114">
        <v>7.5</v>
      </c>
      <c r="AG167" s="114">
        <v>7.5</v>
      </c>
      <c r="AH167" s="265">
        <v>7.5</v>
      </c>
      <c r="AI167" s="279">
        <v>7.5</v>
      </c>
      <c r="AJ167" s="5">
        <f t="shared" si="12"/>
        <v>0</v>
      </c>
      <c r="AK167" s="5">
        <f t="shared" si="13"/>
        <v>0</v>
      </c>
      <c r="AL167" s="5">
        <f t="shared" si="14"/>
        <v>0</v>
      </c>
      <c r="AM167" s="5">
        <f t="shared" si="15"/>
        <v>1</v>
      </c>
      <c r="AN167" s="5">
        <f t="shared" si="16"/>
        <v>0</v>
      </c>
      <c r="AO167" s="5">
        <f t="shared" si="17"/>
        <v>0</v>
      </c>
    </row>
    <row r="168" spans="1:41" ht="12.75">
      <c r="A168" s="14">
        <v>64008</v>
      </c>
      <c r="B168" s="15" t="s">
        <v>146</v>
      </c>
      <c r="C168" s="118">
        <v>7</v>
      </c>
      <c r="D168" s="107">
        <v>7</v>
      </c>
      <c r="E168" s="107">
        <v>7</v>
      </c>
      <c r="F168" s="107">
        <v>7</v>
      </c>
      <c r="G168" s="107">
        <v>7</v>
      </c>
      <c r="H168" s="107">
        <v>7</v>
      </c>
      <c r="I168" s="107">
        <v>7</v>
      </c>
      <c r="J168" s="107">
        <v>7</v>
      </c>
      <c r="K168" s="107">
        <v>7</v>
      </c>
      <c r="L168" s="107">
        <v>7</v>
      </c>
      <c r="M168" s="108">
        <v>7</v>
      </c>
      <c r="N168" s="118">
        <v>8</v>
      </c>
      <c r="O168" s="107">
        <v>8</v>
      </c>
      <c r="P168" s="109">
        <v>8</v>
      </c>
      <c r="Q168" s="118">
        <v>8.5</v>
      </c>
      <c r="R168" s="107">
        <v>8.5</v>
      </c>
      <c r="S168" s="107">
        <v>8.5</v>
      </c>
      <c r="T168" s="107">
        <v>8.5</v>
      </c>
      <c r="U168" s="108">
        <v>8.5</v>
      </c>
      <c r="V168" s="107">
        <v>8.5</v>
      </c>
      <c r="W168" s="109">
        <v>8.5</v>
      </c>
      <c r="X168" s="109">
        <v>8.5</v>
      </c>
      <c r="Y168" s="109">
        <v>8.5</v>
      </c>
      <c r="Z168" s="112">
        <v>8.5</v>
      </c>
      <c r="AA168" s="113">
        <v>8.5</v>
      </c>
      <c r="AB168" s="114">
        <v>8.5</v>
      </c>
      <c r="AC168" s="183">
        <v>8.5</v>
      </c>
      <c r="AD168" s="114">
        <v>8.5</v>
      </c>
      <c r="AE168" s="114">
        <v>8.5</v>
      </c>
      <c r="AF168" s="114">
        <v>8.5</v>
      </c>
      <c r="AG168" s="114">
        <v>8.5</v>
      </c>
      <c r="AH168" s="265">
        <v>8.5</v>
      </c>
      <c r="AI168" s="279">
        <v>8.5</v>
      </c>
      <c r="AJ168" s="5">
        <f t="shared" si="12"/>
        <v>0</v>
      </c>
      <c r="AK168" s="5">
        <f t="shared" si="13"/>
        <v>0</v>
      </c>
      <c r="AL168" s="5">
        <f t="shared" si="14"/>
        <v>0</v>
      </c>
      <c r="AM168" s="5">
        <f t="shared" si="15"/>
        <v>1</v>
      </c>
      <c r="AN168" s="5">
        <f t="shared" si="16"/>
        <v>0</v>
      </c>
      <c r="AO168" s="5">
        <f t="shared" si="17"/>
        <v>0</v>
      </c>
    </row>
    <row r="169" spans="1:41" ht="12.75">
      <c r="A169" s="14">
        <v>64015</v>
      </c>
      <c r="B169" s="15" t="s">
        <v>147</v>
      </c>
      <c r="C169" s="118">
        <v>8</v>
      </c>
      <c r="D169" s="107">
        <v>8</v>
      </c>
      <c r="E169" s="107">
        <v>8</v>
      </c>
      <c r="F169" s="107">
        <v>8</v>
      </c>
      <c r="G169" s="107">
        <v>8</v>
      </c>
      <c r="H169" s="107">
        <v>8</v>
      </c>
      <c r="I169" s="107">
        <v>8</v>
      </c>
      <c r="J169" s="107">
        <v>8</v>
      </c>
      <c r="K169" s="107">
        <v>8</v>
      </c>
      <c r="L169" s="107">
        <v>8</v>
      </c>
      <c r="M169" s="108">
        <v>8</v>
      </c>
      <c r="N169" s="107">
        <v>8</v>
      </c>
      <c r="O169" s="107">
        <v>8</v>
      </c>
      <c r="P169" s="109">
        <v>8</v>
      </c>
      <c r="Q169" s="107">
        <v>8</v>
      </c>
      <c r="R169" s="107">
        <v>8</v>
      </c>
      <c r="S169" s="107">
        <v>8</v>
      </c>
      <c r="T169" s="107">
        <v>8</v>
      </c>
      <c r="U169" s="108">
        <v>8</v>
      </c>
      <c r="V169" s="107">
        <v>8</v>
      </c>
      <c r="W169" s="109">
        <v>8</v>
      </c>
      <c r="X169" s="109">
        <v>8</v>
      </c>
      <c r="Y169" s="109">
        <v>8</v>
      </c>
      <c r="Z169" s="112">
        <v>8</v>
      </c>
      <c r="AA169" s="113">
        <v>8</v>
      </c>
      <c r="AB169" s="114">
        <v>8</v>
      </c>
      <c r="AC169" s="183">
        <v>8</v>
      </c>
      <c r="AD169" s="114">
        <v>8</v>
      </c>
      <c r="AE169" s="114">
        <v>8</v>
      </c>
      <c r="AF169" s="114">
        <v>8</v>
      </c>
      <c r="AG169" s="114">
        <v>8</v>
      </c>
      <c r="AH169" s="265">
        <v>8</v>
      </c>
      <c r="AI169" s="279">
        <v>8</v>
      </c>
      <c r="AJ169" s="5">
        <f t="shared" si="12"/>
        <v>1</v>
      </c>
      <c r="AK169" s="5">
        <f t="shared" si="13"/>
        <v>1</v>
      </c>
      <c r="AL169" s="5">
        <f t="shared" si="14"/>
        <v>0</v>
      </c>
      <c r="AM169" s="5">
        <f t="shared" si="15"/>
        <v>0</v>
      </c>
      <c r="AN169" s="5">
        <f t="shared" si="16"/>
        <v>0</v>
      </c>
      <c r="AO169" s="5">
        <f t="shared" si="17"/>
        <v>0</v>
      </c>
    </row>
    <row r="170" spans="1:41" ht="12.75">
      <c r="A170" s="14">
        <v>64021</v>
      </c>
      <c r="B170" s="15" t="s">
        <v>148</v>
      </c>
      <c r="C170" s="118">
        <v>8</v>
      </c>
      <c r="D170" s="119">
        <v>7</v>
      </c>
      <c r="E170" s="107">
        <v>7</v>
      </c>
      <c r="F170" s="107">
        <v>7</v>
      </c>
      <c r="G170" s="107">
        <v>7</v>
      </c>
      <c r="H170" s="118">
        <v>8</v>
      </c>
      <c r="I170" s="107">
        <v>8</v>
      </c>
      <c r="J170" s="107">
        <v>8</v>
      </c>
      <c r="K170" s="107">
        <v>8</v>
      </c>
      <c r="L170" s="107">
        <v>8</v>
      </c>
      <c r="M170" s="108">
        <v>8</v>
      </c>
      <c r="N170" s="107">
        <v>8</v>
      </c>
      <c r="O170" s="107">
        <v>8</v>
      </c>
      <c r="P170" s="109">
        <v>8</v>
      </c>
      <c r="Q170" s="107">
        <v>8</v>
      </c>
      <c r="R170" s="107">
        <v>8</v>
      </c>
      <c r="S170" s="107">
        <v>8</v>
      </c>
      <c r="T170" s="107">
        <v>8</v>
      </c>
      <c r="U170" s="108">
        <v>8</v>
      </c>
      <c r="V170" s="107">
        <v>8</v>
      </c>
      <c r="W170" s="109">
        <v>8</v>
      </c>
      <c r="X170" s="141">
        <v>7.8</v>
      </c>
      <c r="Y170" s="109">
        <v>7.8</v>
      </c>
      <c r="Z170" s="113">
        <v>7.8</v>
      </c>
      <c r="AA170" s="113">
        <v>7.8</v>
      </c>
      <c r="AB170" s="114">
        <v>7.8</v>
      </c>
      <c r="AC170" s="183">
        <v>7.8</v>
      </c>
      <c r="AD170" s="114">
        <v>7.8</v>
      </c>
      <c r="AE170" s="114">
        <v>7.8</v>
      </c>
      <c r="AF170" s="114">
        <v>7.8</v>
      </c>
      <c r="AG170" s="114">
        <v>8</v>
      </c>
      <c r="AH170" s="265">
        <v>8</v>
      </c>
      <c r="AI170" s="279">
        <v>8</v>
      </c>
      <c r="AJ170" s="5">
        <f t="shared" si="12"/>
        <v>1</v>
      </c>
      <c r="AK170" s="5">
        <f t="shared" si="13"/>
        <v>1</v>
      </c>
      <c r="AL170" s="5">
        <f t="shared" si="14"/>
        <v>0</v>
      </c>
      <c r="AM170" s="5">
        <f t="shared" si="15"/>
        <v>0</v>
      </c>
      <c r="AN170" s="5">
        <f t="shared" si="16"/>
        <v>0</v>
      </c>
      <c r="AO170" s="5">
        <f t="shared" si="17"/>
        <v>0</v>
      </c>
    </row>
    <row r="171" spans="1:41" ht="12.75">
      <c r="A171" s="14">
        <v>64023</v>
      </c>
      <c r="B171" s="15" t="s">
        <v>149</v>
      </c>
      <c r="C171" s="107">
        <v>7</v>
      </c>
      <c r="D171" s="107">
        <v>7</v>
      </c>
      <c r="E171" s="107">
        <v>7</v>
      </c>
      <c r="F171" s="107">
        <v>7</v>
      </c>
      <c r="G171" s="107">
        <v>7</v>
      </c>
      <c r="H171" s="118">
        <v>8</v>
      </c>
      <c r="I171" s="107">
        <v>8</v>
      </c>
      <c r="J171" s="107">
        <v>8</v>
      </c>
      <c r="K171" s="107">
        <v>8</v>
      </c>
      <c r="L171" s="107">
        <v>8</v>
      </c>
      <c r="M171" s="108">
        <v>8</v>
      </c>
      <c r="N171" s="107">
        <v>8</v>
      </c>
      <c r="O171" s="107">
        <v>8</v>
      </c>
      <c r="P171" s="109">
        <v>8</v>
      </c>
      <c r="Q171" s="107">
        <v>8</v>
      </c>
      <c r="R171" s="107">
        <v>8</v>
      </c>
      <c r="S171" s="107">
        <v>8</v>
      </c>
      <c r="T171" s="107">
        <v>8</v>
      </c>
      <c r="U171" s="108">
        <v>8</v>
      </c>
      <c r="V171" s="107">
        <v>8</v>
      </c>
      <c r="W171" s="109">
        <v>8</v>
      </c>
      <c r="X171" s="109">
        <v>8</v>
      </c>
      <c r="Y171" s="109">
        <v>8</v>
      </c>
      <c r="Z171" s="112">
        <v>8</v>
      </c>
      <c r="AA171" s="113">
        <v>8</v>
      </c>
      <c r="AB171" s="114">
        <v>8</v>
      </c>
      <c r="AC171" s="183">
        <v>8</v>
      </c>
      <c r="AD171" s="114">
        <v>8</v>
      </c>
      <c r="AE171" s="114">
        <v>8</v>
      </c>
      <c r="AF171" s="114">
        <v>8</v>
      </c>
      <c r="AG171" s="114">
        <v>8.8</v>
      </c>
      <c r="AH171" s="265">
        <v>8.8</v>
      </c>
      <c r="AI171" s="279">
        <v>8.8</v>
      </c>
      <c r="AJ171" s="5">
        <f t="shared" si="12"/>
        <v>0</v>
      </c>
      <c r="AK171" s="5">
        <f t="shared" si="13"/>
        <v>0</v>
      </c>
      <c r="AL171" s="5">
        <f t="shared" si="14"/>
        <v>0</v>
      </c>
      <c r="AM171" s="5">
        <f t="shared" si="15"/>
        <v>1</v>
      </c>
      <c r="AN171" s="5">
        <f t="shared" si="16"/>
        <v>0</v>
      </c>
      <c r="AO171" s="5">
        <f t="shared" si="17"/>
        <v>0</v>
      </c>
    </row>
    <row r="172" spans="1:41" ht="12.75">
      <c r="A172" s="14">
        <v>64025</v>
      </c>
      <c r="B172" s="15" t="s">
        <v>151</v>
      </c>
      <c r="C172" s="107">
        <v>6</v>
      </c>
      <c r="D172" s="107">
        <v>6</v>
      </c>
      <c r="E172" s="107">
        <v>6</v>
      </c>
      <c r="F172" s="107">
        <v>6</v>
      </c>
      <c r="G172" s="107">
        <v>6</v>
      </c>
      <c r="H172" s="107">
        <v>6</v>
      </c>
      <c r="I172" s="107">
        <v>6</v>
      </c>
      <c r="J172" s="107">
        <v>6</v>
      </c>
      <c r="K172" s="107">
        <v>6</v>
      </c>
      <c r="L172" s="107">
        <v>6</v>
      </c>
      <c r="M172" s="108">
        <v>6</v>
      </c>
      <c r="N172" s="118">
        <v>7</v>
      </c>
      <c r="O172" s="107">
        <v>7</v>
      </c>
      <c r="P172" s="120">
        <v>7.7</v>
      </c>
      <c r="Q172" s="107">
        <v>7.7</v>
      </c>
      <c r="R172" s="107">
        <v>7.7</v>
      </c>
      <c r="S172" s="107">
        <v>7.7</v>
      </c>
      <c r="T172" s="107">
        <v>7.7</v>
      </c>
      <c r="U172" s="108">
        <v>7.7</v>
      </c>
      <c r="V172" s="107">
        <v>7.7</v>
      </c>
      <c r="W172" s="109">
        <v>7.7</v>
      </c>
      <c r="X172" s="109">
        <v>7.7</v>
      </c>
      <c r="Y172" s="109">
        <v>7.7</v>
      </c>
      <c r="Z172" s="113">
        <v>7.7</v>
      </c>
      <c r="AA172" s="122">
        <v>8.8</v>
      </c>
      <c r="AB172" s="114">
        <v>8.8</v>
      </c>
      <c r="AC172" s="183">
        <v>8.8</v>
      </c>
      <c r="AD172" s="114">
        <v>8.8</v>
      </c>
      <c r="AE172" s="114">
        <v>8.8</v>
      </c>
      <c r="AF172" s="114">
        <v>8.8</v>
      </c>
      <c r="AG172" s="114">
        <v>8.8</v>
      </c>
      <c r="AH172" s="265">
        <v>8.8</v>
      </c>
      <c r="AI172" s="279">
        <v>8.8</v>
      </c>
      <c r="AJ172" s="5">
        <f t="shared" si="12"/>
        <v>0</v>
      </c>
      <c r="AK172" s="5">
        <f t="shared" si="13"/>
        <v>0</v>
      </c>
      <c r="AL172" s="5">
        <f t="shared" si="14"/>
        <v>0</v>
      </c>
      <c r="AM172" s="5">
        <f t="shared" si="15"/>
        <v>1</v>
      </c>
      <c r="AN172" s="5">
        <f t="shared" si="16"/>
        <v>0</v>
      </c>
      <c r="AO172" s="5">
        <f t="shared" si="17"/>
        <v>0</v>
      </c>
    </row>
    <row r="173" spans="1:41" ht="12.75">
      <c r="A173" s="14">
        <v>64029</v>
      </c>
      <c r="B173" s="15" t="s">
        <v>152</v>
      </c>
      <c r="C173" s="107">
        <v>6</v>
      </c>
      <c r="D173" s="107">
        <v>6</v>
      </c>
      <c r="E173" s="107">
        <v>6</v>
      </c>
      <c r="F173" s="107">
        <v>6</v>
      </c>
      <c r="G173" s="107">
        <v>6</v>
      </c>
      <c r="H173" s="107">
        <v>6</v>
      </c>
      <c r="I173" s="107">
        <v>6</v>
      </c>
      <c r="J173" s="107">
        <v>6</v>
      </c>
      <c r="K173" s="107">
        <v>6</v>
      </c>
      <c r="L173" s="118">
        <v>7</v>
      </c>
      <c r="M173" s="108">
        <v>7</v>
      </c>
      <c r="N173" s="119">
        <v>6</v>
      </c>
      <c r="O173" s="118">
        <v>7</v>
      </c>
      <c r="P173" s="109">
        <v>7</v>
      </c>
      <c r="Q173" s="107">
        <v>7</v>
      </c>
      <c r="R173" s="107">
        <v>7</v>
      </c>
      <c r="S173" s="107">
        <v>7</v>
      </c>
      <c r="T173" s="107">
        <v>7</v>
      </c>
      <c r="U173" s="116">
        <v>7.7</v>
      </c>
      <c r="V173" s="107">
        <v>7.7</v>
      </c>
      <c r="W173" s="109">
        <v>7.7</v>
      </c>
      <c r="X173" s="109">
        <v>7.7</v>
      </c>
      <c r="Y173" s="109">
        <v>7.7</v>
      </c>
      <c r="Z173" s="113">
        <v>7.7</v>
      </c>
      <c r="AA173" s="113">
        <v>7.7</v>
      </c>
      <c r="AB173" s="114">
        <v>7.7</v>
      </c>
      <c r="AC173" s="183">
        <v>7.7</v>
      </c>
      <c r="AD173" s="114">
        <v>7.7</v>
      </c>
      <c r="AE173" s="114">
        <v>7.7</v>
      </c>
      <c r="AF173" s="114">
        <v>7.7</v>
      </c>
      <c r="AG173" s="114">
        <v>7.7</v>
      </c>
      <c r="AH173" s="265">
        <v>7.7</v>
      </c>
      <c r="AI173" s="279">
        <v>7.7</v>
      </c>
      <c r="AJ173" s="5">
        <f t="shared" si="12"/>
        <v>0</v>
      </c>
      <c r="AK173" s="5">
        <f t="shared" si="13"/>
        <v>0</v>
      </c>
      <c r="AL173" s="5">
        <f t="shared" si="14"/>
        <v>0</v>
      </c>
      <c r="AM173" s="5">
        <f t="shared" si="15"/>
        <v>1</v>
      </c>
      <c r="AN173" s="5">
        <f t="shared" si="16"/>
        <v>0</v>
      </c>
      <c r="AO173" s="5">
        <f t="shared" si="17"/>
        <v>0</v>
      </c>
    </row>
    <row r="174" spans="1:41" ht="12.75">
      <c r="A174" s="14">
        <v>64034</v>
      </c>
      <c r="B174" s="15" t="s">
        <v>153</v>
      </c>
      <c r="C174" s="107">
        <v>7</v>
      </c>
      <c r="D174" s="107">
        <v>8</v>
      </c>
      <c r="E174" s="107">
        <v>8</v>
      </c>
      <c r="F174" s="107">
        <v>8</v>
      </c>
      <c r="G174" s="119">
        <v>7.5</v>
      </c>
      <c r="H174" s="107">
        <v>7.5</v>
      </c>
      <c r="I174" s="118">
        <v>8</v>
      </c>
      <c r="J174" s="107">
        <v>8</v>
      </c>
      <c r="K174" s="107">
        <v>8</v>
      </c>
      <c r="L174" s="107">
        <v>8</v>
      </c>
      <c r="M174" s="108">
        <v>8</v>
      </c>
      <c r="N174" s="107">
        <v>8</v>
      </c>
      <c r="O174" s="107">
        <v>8</v>
      </c>
      <c r="P174" s="109">
        <v>8</v>
      </c>
      <c r="Q174" s="107">
        <v>8</v>
      </c>
      <c r="R174" s="107">
        <v>8</v>
      </c>
      <c r="S174" s="107">
        <v>8</v>
      </c>
      <c r="T174" s="107">
        <v>8</v>
      </c>
      <c r="U174" s="116">
        <v>8.8</v>
      </c>
      <c r="V174" s="107">
        <v>8.8</v>
      </c>
      <c r="W174" s="109">
        <v>8.8</v>
      </c>
      <c r="X174" s="109">
        <v>8.8</v>
      </c>
      <c r="Y174" s="109">
        <v>8.8</v>
      </c>
      <c r="Z174" s="112">
        <v>8.8</v>
      </c>
      <c r="AA174" s="113">
        <v>8.8</v>
      </c>
      <c r="AB174" s="114">
        <v>8.8</v>
      </c>
      <c r="AC174" s="183">
        <v>8.8</v>
      </c>
      <c r="AD174" s="179">
        <v>8.5</v>
      </c>
      <c r="AE174" s="114">
        <v>8.5</v>
      </c>
      <c r="AF174" s="114">
        <v>8.5</v>
      </c>
      <c r="AG174" s="114">
        <v>8.5</v>
      </c>
      <c r="AH174" s="265">
        <v>8.5</v>
      </c>
      <c r="AI174" s="279">
        <v>8.5</v>
      </c>
      <c r="AJ174" s="5">
        <f t="shared" si="12"/>
        <v>0</v>
      </c>
      <c r="AK174" s="5">
        <f t="shared" si="13"/>
        <v>0</v>
      </c>
      <c r="AL174" s="5">
        <f t="shared" si="14"/>
        <v>0</v>
      </c>
      <c r="AM174" s="5">
        <f t="shared" si="15"/>
        <v>1</v>
      </c>
      <c r="AN174" s="5">
        <f t="shared" si="16"/>
        <v>0</v>
      </c>
      <c r="AO174" s="5">
        <f t="shared" si="17"/>
        <v>0</v>
      </c>
    </row>
    <row r="175" spans="1:41" ht="12.75">
      <c r="A175" s="14">
        <v>64047</v>
      </c>
      <c r="B175" s="15" t="s">
        <v>154</v>
      </c>
      <c r="C175" s="118">
        <v>7</v>
      </c>
      <c r="D175" s="107">
        <v>7</v>
      </c>
      <c r="E175" s="107">
        <v>7</v>
      </c>
      <c r="F175" s="107">
        <v>7</v>
      </c>
      <c r="G175" s="107">
        <v>7</v>
      </c>
      <c r="H175" s="107">
        <v>7</v>
      </c>
      <c r="I175" s="107">
        <v>7</v>
      </c>
      <c r="J175" s="107">
        <v>7</v>
      </c>
      <c r="K175" s="107">
        <v>7</v>
      </c>
      <c r="L175" s="107">
        <v>7</v>
      </c>
      <c r="M175" s="108">
        <v>7</v>
      </c>
      <c r="N175" s="107">
        <v>7</v>
      </c>
      <c r="O175" s="107">
        <v>7</v>
      </c>
      <c r="P175" s="109">
        <v>7</v>
      </c>
      <c r="Q175" s="107">
        <v>7</v>
      </c>
      <c r="R175" s="107">
        <v>7</v>
      </c>
      <c r="S175" s="107">
        <v>7</v>
      </c>
      <c r="T175" s="107">
        <v>7</v>
      </c>
      <c r="U175" s="116">
        <v>7.5</v>
      </c>
      <c r="V175" s="107">
        <v>7.5</v>
      </c>
      <c r="W175" s="109">
        <v>7.5</v>
      </c>
      <c r="X175" s="109">
        <v>7.5</v>
      </c>
      <c r="Y175" s="109">
        <v>7.5</v>
      </c>
      <c r="Z175" s="112">
        <v>7.5</v>
      </c>
      <c r="AA175" s="113">
        <v>7.5</v>
      </c>
      <c r="AB175" s="114">
        <v>7.5</v>
      </c>
      <c r="AC175" s="183">
        <v>7.5</v>
      </c>
      <c r="AD175" s="114">
        <v>7.5</v>
      </c>
      <c r="AE175" s="114">
        <v>7.5</v>
      </c>
      <c r="AF175" s="114">
        <v>7.5</v>
      </c>
      <c r="AG175" s="114">
        <v>8</v>
      </c>
      <c r="AH175" s="265">
        <v>8</v>
      </c>
      <c r="AI175" s="279">
        <v>8</v>
      </c>
      <c r="AJ175" s="5">
        <f t="shared" si="12"/>
        <v>0</v>
      </c>
      <c r="AK175" s="5">
        <f t="shared" si="13"/>
        <v>0</v>
      </c>
      <c r="AL175" s="5">
        <f t="shared" si="14"/>
        <v>0</v>
      </c>
      <c r="AM175" s="5">
        <f t="shared" si="15"/>
        <v>1</v>
      </c>
      <c r="AN175" s="5">
        <f t="shared" si="16"/>
        <v>0</v>
      </c>
      <c r="AO175" s="5">
        <f t="shared" si="17"/>
        <v>0</v>
      </c>
    </row>
    <row r="176" spans="1:41" ht="12.75">
      <c r="A176" s="14">
        <v>64056</v>
      </c>
      <c r="B176" s="15" t="s">
        <v>314</v>
      </c>
      <c r="C176" s="107">
        <v>6</v>
      </c>
      <c r="D176" s="107">
        <v>6</v>
      </c>
      <c r="E176" s="107">
        <v>6</v>
      </c>
      <c r="F176" s="107">
        <v>6</v>
      </c>
      <c r="G176" s="107">
        <v>6</v>
      </c>
      <c r="H176" s="107">
        <v>6</v>
      </c>
      <c r="I176" s="107">
        <v>6</v>
      </c>
      <c r="J176" s="107">
        <v>6</v>
      </c>
      <c r="K176" s="107">
        <v>6</v>
      </c>
      <c r="L176" s="107">
        <v>6</v>
      </c>
      <c r="M176" s="108">
        <v>6</v>
      </c>
      <c r="N176" s="107">
        <v>6</v>
      </c>
      <c r="O176" s="107">
        <v>6</v>
      </c>
      <c r="P176" s="109">
        <v>6</v>
      </c>
      <c r="Q176" s="107">
        <v>6</v>
      </c>
      <c r="R176" s="107">
        <v>6</v>
      </c>
      <c r="S176" s="107">
        <v>6</v>
      </c>
      <c r="T176" s="107">
        <v>6</v>
      </c>
      <c r="U176" s="108">
        <v>6</v>
      </c>
      <c r="V176" s="107">
        <v>6</v>
      </c>
      <c r="W176" s="109">
        <v>6</v>
      </c>
      <c r="X176" s="109">
        <v>6</v>
      </c>
      <c r="Y176" s="109">
        <v>6</v>
      </c>
      <c r="Z176" s="112">
        <v>6</v>
      </c>
      <c r="AA176" s="113">
        <v>6</v>
      </c>
      <c r="AB176" s="114">
        <v>6</v>
      </c>
      <c r="AC176" s="183">
        <v>6</v>
      </c>
      <c r="AD176" s="131">
        <v>6.9</v>
      </c>
      <c r="AE176" s="114">
        <v>6.9</v>
      </c>
      <c r="AF176" s="114">
        <v>6.9</v>
      </c>
      <c r="AG176" s="114">
        <v>6.9</v>
      </c>
      <c r="AH176" s="265">
        <v>6.9</v>
      </c>
      <c r="AI176" s="279">
        <v>6.9</v>
      </c>
      <c r="AJ176" s="5">
        <f t="shared" si="12"/>
        <v>0</v>
      </c>
      <c r="AK176" s="5">
        <f t="shared" si="13"/>
        <v>0</v>
      </c>
      <c r="AL176" s="5">
        <f t="shared" si="14"/>
        <v>0</v>
      </c>
      <c r="AM176" s="5">
        <f t="shared" si="15"/>
        <v>1</v>
      </c>
      <c r="AN176" s="5">
        <f t="shared" si="16"/>
        <v>0</v>
      </c>
      <c r="AO176" s="5">
        <f t="shared" si="17"/>
        <v>0</v>
      </c>
    </row>
    <row r="177" spans="1:41" ht="12.75">
      <c r="A177" s="14">
        <v>64063</v>
      </c>
      <c r="B177" s="15" t="s">
        <v>156</v>
      </c>
      <c r="C177" s="107">
        <v>6</v>
      </c>
      <c r="D177" s="107">
        <v>6</v>
      </c>
      <c r="E177" s="107">
        <v>6</v>
      </c>
      <c r="F177" s="118">
        <v>7</v>
      </c>
      <c r="G177" s="107">
        <v>7</v>
      </c>
      <c r="H177" s="107">
        <v>7</v>
      </c>
      <c r="I177" s="107">
        <v>7</v>
      </c>
      <c r="J177" s="107">
        <v>7</v>
      </c>
      <c r="K177" s="107">
        <v>7</v>
      </c>
      <c r="L177" s="107">
        <v>7</v>
      </c>
      <c r="M177" s="108">
        <v>7</v>
      </c>
      <c r="N177" s="107">
        <v>7</v>
      </c>
      <c r="O177" s="107">
        <v>7</v>
      </c>
      <c r="P177" s="109">
        <v>7</v>
      </c>
      <c r="Q177" s="107">
        <v>7</v>
      </c>
      <c r="R177" s="107">
        <v>7</v>
      </c>
      <c r="S177" s="107">
        <v>7</v>
      </c>
      <c r="T177" s="107">
        <v>7</v>
      </c>
      <c r="U177" s="108">
        <v>7</v>
      </c>
      <c r="V177" s="126">
        <v>8</v>
      </c>
      <c r="W177" s="127">
        <v>8</v>
      </c>
      <c r="X177" s="127">
        <v>8</v>
      </c>
      <c r="Y177" s="127">
        <v>8</v>
      </c>
      <c r="Z177" s="128">
        <v>8</v>
      </c>
      <c r="AA177" s="129">
        <v>8</v>
      </c>
      <c r="AB177" s="130">
        <v>8</v>
      </c>
      <c r="AC177" s="183">
        <v>8</v>
      </c>
      <c r="AD177" s="130">
        <v>8</v>
      </c>
      <c r="AE177" s="130">
        <v>8</v>
      </c>
      <c r="AF177" s="130">
        <v>8</v>
      </c>
      <c r="AG177" s="130">
        <v>8</v>
      </c>
      <c r="AH177" s="269">
        <v>8</v>
      </c>
      <c r="AI177" s="282">
        <v>8</v>
      </c>
      <c r="AJ177" s="5">
        <f t="shared" si="12"/>
        <v>0</v>
      </c>
      <c r="AK177" s="5">
        <f t="shared" si="13"/>
        <v>0</v>
      </c>
      <c r="AL177" s="5">
        <f t="shared" si="14"/>
        <v>0</v>
      </c>
      <c r="AM177" s="5">
        <f t="shared" si="15"/>
        <v>1</v>
      </c>
      <c r="AN177" s="5">
        <f t="shared" si="16"/>
        <v>0</v>
      </c>
      <c r="AO177" s="5">
        <f t="shared" si="17"/>
        <v>0</v>
      </c>
    </row>
    <row r="178" spans="1:41" ht="12.75">
      <c r="A178" s="14">
        <v>64065</v>
      </c>
      <c r="B178" s="15" t="s">
        <v>157</v>
      </c>
      <c r="C178" s="107">
        <v>7</v>
      </c>
      <c r="D178" s="107">
        <v>7</v>
      </c>
      <c r="E178" s="107">
        <v>7</v>
      </c>
      <c r="F178" s="107">
        <v>7</v>
      </c>
      <c r="G178" s="107">
        <v>7</v>
      </c>
      <c r="H178" s="107">
        <v>7</v>
      </c>
      <c r="I178" s="107">
        <v>7</v>
      </c>
      <c r="J178" s="107">
        <v>7</v>
      </c>
      <c r="K178" s="107">
        <v>7</v>
      </c>
      <c r="L178" s="107">
        <v>7</v>
      </c>
      <c r="M178" s="108">
        <v>7</v>
      </c>
      <c r="N178" s="107">
        <v>7</v>
      </c>
      <c r="O178" s="118">
        <v>8</v>
      </c>
      <c r="P178" s="109">
        <v>8</v>
      </c>
      <c r="Q178" s="107">
        <v>8</v>
      </c>
      <c r="R178" s="107">
        <v>8</v>
      </c>
      <c r="S178" s="107">
        <v>8</v>
      </c>
      <c r="T178" s="107">
        <v>8</v>
      </c>
      <c r="U178" s="108">
        <v>8</v>
      </c>
      <c r="V178" s="133">
        <v>8</v>
      </c>
      <c r="W178" s="127">
        <v>8</v>
      </c>
      <c r="X178" s="127">
        <v>8</v>
      </c>
      <c r="Y178" s="127">
        <v>8</v>
      </c>
      <c r="Z178" s="128">
        <v>8</v>
      </c>
      <c r="AA178" s="129">
        <v>8</v>
      </c>
      <c r="AB178" s="130">
        <v>8</v>
      </c>
      <c r="AC178" s="183">
        <v>8</v>
      </c>
      <c r="AD178" s="130">
        <v>8</v>
      </c>
      <c r="AE178" s="130">
        <v>8</v>
      </c>
      <c r="AF178" s="130">
        <v>8</v>
      </c>
      <c r="AG178" s="130">
        <v>8</v>
      </c>
      <c r="AH178" s="269">
        <v>8</v>
      </c>
      <c r="AI178" s="282">
        <v>8</v>
      </c>
      <c r="AJ178" s="5">
        <f t="shared" si="12"/>
        <v>0</v>
      </c>
      <c r="AK178" s="5">
        <f t="shared" si="13"/>
        <v>0</v>
      </c>
      <c r="AL178" s="5">
        <f t="shared" si="14"/>
        <v>0</v>
      </c>
      <c r="AM178" s="5">
        <f t="shared" si="15"/>
        <v>1</v>
      </c>
      <c r="AN178" s="5">
        <f t="shared" si="16"/>
        <v>0</v>
      </c>
      <c r="AO178" s="5">
        <f t="shared" si="17"/>
        <v>0</v>
      </c>
    </row>
    <row r="179" spans="1:41" ht="12.75">
      <c r="A179" s="14">
        <v>64074</v>
      </c>
      <c r="B179" s="15" t="s">
        <v>254</v>
      </c>
      <c r="C179" s="107">
        <v>7</v>
      </c>
      <c r="D179" s="118">
        <v>8</v>
      </c>
      <c r="E179" s="107">
        <v>8</v>
      </c>
      <c r="F179" s="107">
        <v>8</v>
      </c>
      <c r="G179" s="107">
        <v>8</v>
      </c>
      <c r="H179" s="107">
        <v>8</v>
      </c>
      <c r="I179" s="107">
        <v>8</v>
      </c>
      <c r="J179" s="107">
        <v>8</v>
      </c>
      <c r="K179" s="107">
        <v>8</v>
      </c>
      <c r="L179" s="107">
        <v>8</v>
      </c>
      <c r="M179" s="108">
        <v>8</v>
      </c>
      <c r="N179" s="107">
        <v>8</v>
      </c>
      <c r="O179" s="107">
        <v>8</v>
      </c>
      <c r="P179" s="120">
        <v>8.5</v>
      </c>
      <c r="Q179" s="107">
        <v>8.5</v>
      </c>
      <c r="R179" s="107">
        <v>8.5</v>
      </c>
      <c r="S179" s="107">
        <v>8.5</v>
      </c>
      <c r="T179" s="107">
        <v>8.5</v>
      </c>
      <c r="U179" s="108">
        <v>8.5</v>
      </c>
      <c r="V179" s="107">
        <v>8.5</v>
      </c>
      <c r="W179" s="109">
        <v>8.5</v>
      </c>
      <c r="X179" s="109">
        <v>8.5</v>
      </c>
      <c r="Y179" s="109">
        <v>8.5</v>
      </c>
      <c r="Z179" s="112">
        <v>8.5</v>
      </c>
      <c r="AA179" s="113">
        <v>8.5</v>
      </c>
      <c r="AB179" s="114">
        <v>8.5</v>
      </c>
      <c r="AC179" s="183">
        <v>8.5</v>
      </c>
      <c r="AD179" s="114">
        <v>8.5</v>
      </c>
      <c r="AE179" s="114">
        <v>8.5</v>
      </c>
      <c r="AF179" s="114">
        <v>8.5</v>
      </c>
      <c r="AG179" s="114">
        <v>8.5</v>
      </c>
      <c r="AH179" s="265">
        <v>8.5</v>
      </c>
      <c r="AI179" s="279">
        <v>8.5</v>
      </c>
      <c r="AJ179" s="5">
        <f t="shared" si="12"/>
        <v>0</v>
      </c>
      <c r="AK179" s="5">
        <f t="shared" si="13"/>
        <v>0</v>
      </c>
      <c r="AL179" s="5">
        <f t="shared" si="14"/>
        <v>0</v>
      </c>
      <c r="AM179" s="5">
        <f t="shared" si="15"/>
        <v>1</v>
      </c>
      <c r="AN179" s="5">
        <f t="shared" si="16"/>
        <v>0</v>
      </c>
      <c r="AO179" s="5">
        <f t="shared" si="17"/>
        <v>0</v>
      </c>
    </row>
    <row r="180" spans="1:41" ht="12.75">
      <c r="A180" s="14">
        <v>64075</v>
      </c>
      <c r="B180" s="15" t="s">
        <v>158</v>
      </c>
      <c r="C180" s="107">
        <v>6</v>
      </c>
      <c r="D180" s="107">
        <v>6</v>
      </c>
      <c r="E180" s="107">
        <v>6</v>
      </c>
      <c r="F180" s="107">
        <v>6</v>
      </c>
      <c r="G180" s="107">
        <v>6</v>
      </c>
      <c r="H180" s="118">
        <v>7</v>
      </c>
      <c r="I180" s="107">
        <v>7</v>
      </c>
      <c r="J180" s="107">
        <v>7</v>
      </c>
      <c r="K180" s="107">
        <v>7</v>
      </c>
      <c r="L180" s="107">
        <v>7</v>
      </c>
      <c r="M180" s="108">
        <v>7</v>
      </c>
      <c r="N180" s="118">
        <v>7.5</v>
      </c>
      <c r="O180" s="110">
        <v>7.5</v>
      </c>
      <c r="P180" s="109">
        <v>7.5</v>
      </c>
      <c r="Q180" s="107">
        <v>7.5</v>
      </c>
      <c r="R180" s="107">
        <v>7.5</v>
      </c>
      <c r="S180" s="107">
        <v>7.5</v>
      </c>
      <c r="T180" s="107">
        <v>7.5</v>
      </c>
      <c r="U180" s="108">
        <v>7.5</v>
      </c>
      <c r="V180" s="118">
        <v>8</v>
      </c>
      <c r="W180" s="109">
        <v>8</v>
      </c>
      <c r="X180" s="109">
        <v>8</v>
      </c>
      <c r="Y180" s="109">
        <v>8</v>
      </c>
      <c r="Z180" s="112">
        <v>8</v>
      </c>
      <c r="AA180" s="113">
        <v>8</v>
      </c>
      <c r="AB180" s="131">
        <v>8.5</v>
      </c>
      <c r="AC180" s="183">
        <v>8.5</v>
      </c>
      <c r="AD180" s="114">
        <v>8.5</v>
      </c>
      <c r="AE180" s="114">
        <v>8.5</v>
      </c>
      <c r="AF180" s="114">
        <v>8.5</v>
      </c>
      <c r="AG180" s="114">
        <v>8.5</v>
      </c>
      <c r="AH180" s="265">
        <v>8.5</v>
      </c>
      <c r="AI180" s="279">
        <v>8.5</v>
      </c>
      <c r="AJ180" s="5">
        <f t="shared" si="12"/>
        <v>0</v>
      </c>
      <c r="AK180" s="5">
        <f t="shared" si="13"/>
        <v>0</v>
      </c>
      <c r="AL180" s="5">
        <f t="shared" si="14"/>
        <v>0</v>
      </c>
      <c r="AM180" s="5">
        <f t="shared" si="15"/>
        <v>1</v>
      </c>
      <c r="AN180" s="5">
        <f t="shared" si="16"/>
        <v>0</v>
      </c>
      <c r="AO180" s="5">
        <f t="shared" si="17"/>
        <v>0</v>
      </c>
    </row>
    <row r="181" spans="1:41" ht="12.75">
      <c r="A181" s="14">
        <v>64076</v>
      </c>
      <c r="B181" s="15" t="s">
        <v>150</v>
      </c>
      <c r="C181" s="107">
        <v>6</v>
      </c>
      <c r="D181" s="118">
        <v>7</v>
      </c>
      <c r="E181" s="107">
        <v>7</v>
      </c>
      <c r="F181" s="107">
        <v>7</v>
      </c>
      <c r="G181" s="107">
        <v>7</v>
      </c>
      <c r="H181" s="107">
        <v>7</v>
      </c>
      <c r="I181" s="107">
        <v>7</v>
      </c>
      <c r="J181" s="107">
        <v>7</v>
      </c>
      <c r="K181" s="107">
        <v>7</v>
      </c>
      <c r="L181" s="107">
        <v>7</v>
      </c>
      <c r="M181" s="108">
        <v>7</v>
      </c>
      <c r="N181" s="107">
        <v>7</v>
      </c>
      <c r="O181" s="107">
        <v>7</v>
      </c>
      <c r="P181" s="109">
        <v>7</v>
      </c>
      <c r="Q181" s="107">
        <v>7</v>
      </c>
      <c r="R181" s="118">
        <v>7.7</v>
      </c>
      <c r="S181" s="107">
        <v>7.7</v>
      </c>
      <c r="T181" s="107">
        <v>7.7</v>
      </c>
      <c r="U181" s="116">
        <v>8</v>
      </c>
      <c r="V181" s="107">
        <v>8</v>
      </c>
      <c r="W181" s="120">
        <v>8.8</v>
      </c>
      <c r="X181" s="109">
        <v>8.8</v>
      </c>
      <c r="Y181" s="109">
        <v>8.8</v>
      </c>
      <c r="Z181" s="112">
        <v>8.8</v>
      </c>
      <c r="AA181" s="113">
        <v>8.8</v>
      </c>
      <c r="AB181" s="114">
        <v>8.8</v>
      </c>
      <c r="AC181" s="183">
        <v>8.8</v>
      </c>
      <c r="AD181" s="114">
        <v>8.8</v>
      </c>
      <c r="AE181" s="114">
        <v>8.8</v>
      </c>
      <c r="AF181" s="114">
        <v>8.8</v>
      </c>
      <c r="AG181" s="114">
        <v>8.8</v>
      </c>
      <c r="AH181" s="265">
        <v>8.8</v>
      </c>
      <c r="AI181" s="279">
        <v>8.8</v>
      </c>
      <c r="AJ181" s="5">
        <f t="shared" si="12"/>
        <v>0</v>
      </c>
      <c r="AK181" s="5">
        <f t="shared" si="13"/>
        <v>0</v>
      </c>
      <c r="AL181" s="5">
        <f t="shared" si="14"/>
        <v>0</v>
      </c>
      <c r="AM181" s="5">
        <f t="shared" si="15"/>
        <v>1</v>
      </c>
      <c r="AN181" s="5">
        <f t="shared" si="16"/>
        <v>0</v>
      </c>
      <c r="AO181" s="5">
        <f t="shared" si="17"/>
        <v>0</v>
      </c>
    </row>
    <row r="182" spans="1:41" ht="12.75">
      <c r="A182" s="14">
        <v>81001</v>
      </c>
      <c r="B182" s="15" t="s">
        <v>255</v>
      </c>
      <c r="C182" s="107">
        <v>7.5</v>
      </c>
      <c r="D182" s="107">
        <v>7.5</v>
      </c>
      <c r="E182" s="107">
        <v>7.5</v>
      </c>
      <c r="F182" s="107">
        <v>7.5</v>
      </c>
      <c r="G182" s="107">
        <v>7.5</v>
      </c>
      <c r="H182" s="107">
        <v>7.5</v>
      </c>
      <c r="I182" s="107">
        <v>7.5</v>
      </c>
      <c r="J182" s="107">
        <v>7.5</v>
      </c>
      <c r="K182" s="107">
        <v>7.5</v>
      </c>
      <c r="L182" s="119">
        <v>7</v>
      </c>
      <c r="M182" s="108">
        <v>7</v>
      </c>
      <c r="N182" s="107">
        <v>7</v>
      </c>
      <c r="O182" s="107">
        <v>7</v>
      </c>
      <c r="P182" s="109">
        <v>7</v>
      </c>
      <c r="Q182" s="107">
        <v>7</v>
      </c>
      <c r="R182" s="107">
        <v>7</v>
      </c>
      <c r="S182" s="107">
        <v>7</v>
      </c>
      <c r="T182" s="107">
        <v>7</v>
      </c>
      <c r="U182" s="107">
        <v>7</v>
      </c>
      <c r="V182" s="107">
        <v>7</v>
      </c>
      <c r="W182" s="109">
        <v>7</v>
      </c>
      <c r="X182" s="109">
        <v>7</v>
      </c>
      <c r="Y182" s="109">
        <v>7</v>
      </c>
      <c r="Z182" s="112">
        <v>7</v>
      </c>
      <c r="AA182" s="113">
        <v>7</v>
      </c>
      <c r="AB182" s="114">
        <v>7</v>
      </c>
      <c r="AC182" s="183">
        <v>7</v>
      </c>
      <c r="AD182" s="114">
        <v>7</v>
      </c>
      <c r="AE182" s="114">
        <v>7</v>
      </c>
      <c r="AF182" s="114">
        <v>7</v>
      </c>
      <c r="AG182" s="114">
        <v>7</v>
      </c>
      <c r="AH182" s="265">
        <v>7</v>
      </c>
      <c r="AI182" s="279">
        <v>7</v>
      </c>
      <c r="AJ182" s="5">
        <f t="shared" si="12"/>
        <v>0</v>
      </c>
      <c r="AK182" s="5">
        <f t="shared" si="13"/>
        <v>0</v>
      </c>
      <c r="AL182" s="5">
        <f t="shared" si="14"/>
        <v>0</v>
      </c>
      <c r="AM182" s="5">
        <f t="shared" si="15"/>
        <v>1</v>
      </c>
      <c r="AN182" s="5">
        <f t="shared" si="16"/>
        <v>0</v>
      </c>
      <c r="AO182" s="5">
        <f t="shared" si="17"/>
        <v>0</v>
      </c>
    </row>
    <row r="183" spans="1:41" ht="12.75">
      <c r="A183" s="14">
        <v>81003</v>
      </c>
      <c r="B183" s="15" t="s">
        <v>159</v>
      </c>
      <c r="C183" s="107">
        <v>7</v>
      </c>
      <c r="D183" s="107">
        <v>7</v>
      </c>
      <c r="E183" s="107">
        <v>7</v>
      </c>
      <c r="F183" s="107">
        <v>7</v>
      </c>
      <c r="G183" s="107">
        <v>7</v>
      </c>
      <c r="H183" s="107">
        <v>7</v>
      </c>
      <c r="I183" s="107">
        <v>7</v>
      </c>
      <c r="J183" s="107">
        <v>7</v>
      </c>
      <c r="K183" s="107">
        <v>7</v>
      </c>
      <c r="L183" s="107">
        <v>7</v>
      </c>
      <c r="M183" s="108">
        <v>7</v>
      </c>
      <c r="N183" s="107">
        <v>7</v>
      </c>
      <c r="O183" s="107">
        <v>7</v>
      </c>
      <c r="P183" s="109">
        <v>7</v>
      </c>
      <c r="Q183" s="107">
        <v>7</v>
      </c>
      <c r="R183" s="110">
        <v>7</v>
      </c>
      <c r="S183" s="110">
        <v>7</v>
      </c>
      <c r="T183" s="107">
        <v>7</v>
      </c>
      <c r="U183" s="107">
        <v>7</v>
      </c>
      <c r="V183" s="110">
        <v>7</v>
      </c>
      <c r="W183" s="111">
        <v>7</v>
      </c>
      <c r="X183" s="111">
        <v>7</v>
      </c>
      <c r="Y183" s="111">
        <v>7</v>
      </c>
      <c r="Z183" s="112">
        <v>7</v>
      </c>
      <c r="AA183" s="113">
        <v>7</v>
      </c>
      <c r="AB183" s="114">
        <v>7</v>
      </c>
      <c r="AC183" s="183">
        <v>7</v>
      </c>
      <c r="AD183" s="114">
        <v>7</v>
      </c>
      <c r="AE183" s="114">
        <v>7</v>
      </c>
      <c r="AF183" s="114">
        <v>7</v>
      </c>
      <c r="AG183" s="114">
        <v>7</v>
      </c>
      <c r="AH183" s="265">
        <v>7</v>
      </c>
      <c r="AI183" s="279">
        <v>7</v>
      </c>
      <c r="AJ183" s="5">
        <f t="shared" si="12"/>
        <v>0</v>
      </c>
      <c r="AK183" s="5">
        <f t="shared" si="13"/>
        <v>0</v>
      </c>
      <c r="AL183" s="5">
        <f t="shared" si="14"/>
        <v>0</v>
      </c>
      <c r="AM183" s="5">
        <f t="shared" si="15"/>
        <v>1</v>
      </c>
      <c r="AN183" s="5">
        <f t="shared" si="16"/>
        <v>0</v>
      </c>
      <c r="AO183" s="5">
        <f t="shared" si="17"/>
        <v>0</v>
      </c>
    </row>
    <row r="184" spans="1:41" ht="12.75">
      <c r="A184" s="14">
        <v>81004</v>
      </c>
      <c r="B184" s="15" t="s">
        <v>160</v>
      </c>
      <c r="C184" s="107">
        <v>6</v>
      </c>
      <c r="D184" s="107">
        <v>6</v>
      </c>
      <c r="E184" s="107">
        <v>6</v>
      </c>
      <c r="F184" s="107">
        <v>6</v>
      </c>
      <c r="G184" s="107">
        <v>6</v>
      </c>
      <c r="H184" s="107">
        <v>6</v>
      </c>
      <c r="I184" s="107">
        <v>6</v>
      </c>
      <c r="J184" s="107">
        <v>6</v>
      </c>
      <c r="K184" s="107">
        <v>6</v>
      </c>
      <c r="L184" s="107">
        <v>6</v>
      </c>
      <c r="M184" s="108">
        <v>6</v>
      </c>
      <c r="N184" s="107">
        <v>6</v>
      </c>
      <c r="O184" s="107">
        <v>6</v>
      </c>
      <c r="P184" s="109">
        <v>6</v>
      </c>
      <c r="Q184" s="110">
        <v>6</v>
      </c>
      <c r="R184" s="110">
        <v>6</v>
      </c>
      <c r="S184" s="110">
        <v>6</v>
      </c>
      <c r="T184" s="107">
        <v>6</v>
      </c>
      <c r="U184" s="107">
        <v>6</v>
      </c>
      <c r="V184" s="110">
        <v>6</v>
      </c>
      <c r="W184" s="111">
        <v>6</v>
      </c>
      <c r="X184" s="111">
        <v>6</v>
      </c>
      <c r="Y184" s="111">
        <v>6</v>
      </c>
      <c r="Z184" s="112">
        <v>6</v>
      </c>
      <c r="AA184" s="122">
        <v>7</v>
      </c>
      <c r="AB184" s="114">
        <v>7</v>
      </c>
      <c r="AC184" s="183">
        <v>7</v>
      </c>
      <c r="AD184" s="114">
        <v>7</v>
      </c>
      <c r="AE184" s="114">
        <v>7</v>
      </c>
      <c r="AF184" s="114">
        <v>7</v>
      </c>
      <c r="AG184" s="114">
        <v>8</v>
      </c>
      <c r="AH184" s="265">
        <v>8</v>
      </c>
      <c r="AI184" s="279">
        <v>8</v>
      </c>
      <c r="AJ184" s="5">
        <f t="shared" si="12"/>
        <v>0</v>
      </c>
      <c r="AK184" s="5">
        <f t="shared" si="13"/>
        <v>0</v>
      </c>
      <c r="AL184" s="5">
        <f t="shared" si="14"/>
        <v>0</v>
      </c>
      <c r="AM184" s="5">
        <f t="shared" si="15"/>
        <v>1</v>
      </c>
      <c r="AN184" s="5">
        <f t="shared" si="16"/>
        <v>0</v>
      </c>
      <c r="AO184" s="5">
        <f t="shared" si="17"/>
        <v>0</v>
      </c>
    </row>
    <row r="185" spans="1:41" ht="12.75">
      <c r="A185" s="14">
        <v>81013</v>
      </c>
      <c r="B185" s="15" t="s">
        <v>161</v>
      </c>
      <c r="C185" s="107">
        <v>7</v>
      </c>
      <c r="D185" s="107">
        <v>7</v>
      </c>
      <c r="E185" s="107">
        <v>7</v>
      </c>
      <c r="F185" s="107">
        <v>7</v>
      </c>
      <c r="G185" s="107">
        <v>7</v>
      </c>
      <c r="H185" s="107">
        <v>7</v>
      </c>
      <c r="I185" s="107">
        <v>7</v>
      </c>
      <c r="J185" s="107">
        <v>7</v>
      </c>
      <c r="K185" s="107">
        <v>7</v>
      </c>
      <c r="L185" s="107">
        <v>7</v>
      </c>
      <c r="M185" s="108">
        <v>7</v>
      </c>
      <c r="N185" s="107">
        <v>7</v>
      </c>
      <c r="O185" s="107">
        <v>7</v>
      </c>
      <c r="P185" s="109">
        <v>7</v>
      </c>
      <c r="Q185" s="111">
        <v>7</v>
      </c>
      <c r="R185" s="111">
        <v>7</v>
      </c>
      <c r="S185" s="111">
        <v>7</v>
      </c>
      <c r="T185" s="107">
        <v>7</v>
      </c>
      <c r="U185" s="107">
        <v>7</v>
      </c>
      <c r="V185" s="111">
        <v>7</v>
      </c>
      <c r="W185" s="111">
        <v>7</v>
      </c>
      <c r="X185" s="111">
        <v>7</v>
      </c>
      <c r="Y185" s="111">
        <v>7</v>
      </c>
      <c r="Z185" s="113">
        <v>7</v>
      </c>
      <c r="AA185" s="113">
        <v>7</v>
      </c>
      <c r="AB185" s="114">
        <v>7</v>
      </c>
      <c r="AC185" s="183">
        <v>7</v>
      </c>
      <c r="AD185" s="114">
        <v>7</v>
      </c>
      <c r="AE185" s="114">
        <v>7</v>
      </c>
      <c r="AF185" s="114">
        <v>7</v>
      </c>
      <c r="AG185" s="114">
        <v>7</v>
      </c>
      <c r="AH185" s="265">
        <v>7</v>
      </c>
      <c r="AI185" s="279">
        <v>7</v>
      </c>
      <c r="AJ185" s="5">
        <f t="shared" si="12"/>
        <v>0</v>
      </c>
      <c r="AK185" s="5">
        <f t="shared" si="13"/>
        <v>0</v>
      </c>
      <c r="AL185" s="5">
        <f t="shared" si="14"/>
        <v>0</v>
      </c>
      <c r="AM185" s="5">
        <f t="shared" si="15"/>
        <v>1</v>
      </c>
      <c r="AN185" s="5">
        <f t="shared" si="16"/>
        <v>0</v>
      </c>
      <c r="AO185" s="5">
        <f t="shared" si="17"/>
        <v>0</v>
      </c>
    </row>
    <row r="186" spans="1:41" ht="12.75">
      <c r="A186" s="14">
        <v>81015</v>
      </c>
      <c r="B186" s="15" t="s">
        <v>315</v>
      </c>
      <c r="C186" s="107">
        <v>6</v>
      </c>
      <c r="D186" s="107">
        <v>6</v>
      </c>
      <c r="E186" s="107">
        <v>6</v>
      </c>
      <c r="F186" s="107">
        <v>6</v>
      </c>
      <c r="G186" s="107">
        <v>6</v>
      </c>
      <c r="H186" s="107">
        <v>6</v>
      </c>
      <c r="I186" s="107">
        <v>6</v>
      </c>
      <c r="J186" s="107">
        <v>6</v>
      </c>
      <c r="K186" s="107">
        <v>6</v>
      </c>
      <c r="L186" s="107">
        <v>6</v>
      </c>
      <c r="M186" s="108">
        <v>6</v>
      </c>
      <c r="N186" s="107">
        <v>6</v>
      </c>
      <c r="O186" s="107">
        <v>6</v>
      </c>
      <c r="P186" s="109">
        <v>6</v>
      </c>
      <c r="Q186" s="110">
        <v>6</v>
      </c>
      <c r="R186" s="111">
        <v>6</v>
      </c>
      <c r="S186" s="111">
        <v>6</v>
      </c>
      <c r="T186" s="107">
        <v>6</v>
      </c>
      <c r="U186" s="107">
        <v>6</v>
      </c>
      <c r="V186" s="111">
        <v>6</v>
      </c>
      <c r="W186" s="111">
        <v>6</v>
      </c>
      <c r="X186" s="111">
        <v>6</v>
      </c>
      <c r="Y186" s="111">
        <v>6</v>
      </c>
      <c r="Z186" s="113">
        <v>6</v>
      </c>
      <c r="AA186" s="122">
        <v>7</v>
      </c>
      <c r="AB186" s="114">
        <v>7</v>
      </c>
      <c r="AC186" s="183">
        <v>7</v>
      </c>
      <c r="AD186" s="114">
        <v>7</v>
      </c>
      <c r="AE186" s="114">
        <v>7</v>
      </c>
      <c r="AF186" s="114">
        <v>7</v>
      </c>
      <c r="AG186" s="114">
        <v>7</v>
      </c>
      <c r="AH186" s="265">
        <v>7</v>
      </c>
      <c r="AI186" s="279">
        <v>7</v>
      </c>
      <c r="AJ186" s="5">
        <f t="shared" si="12"/>
        <v>0</v>
      </c>
      <c r="AK186" s="5">
        <f t="shared" si="13"/>
        <v>0</v>
      </c>
      <c r="AL186" s="5">
        <f t="shared" si="14"/>
        <v>0</v>
      </c>
      <c r="AM186" s="5">
        <f t="shared" si="15"/>
        <v>1</v>
      </c>
      <c r="AN186" s="5">
        <f t="shared" si="16"/>
        <v>0</v>
      </c>
      <c r="AO186" s="5">
        <f t="shared" si="17"/>
        <v>0</v>
      </c>
    </row>
    <row r="187" spans="1:41" ht="12.75">
      <c r="A187" s="14">
        <v>82003</v>
      </c>
      <c r="B187" s="15" t="s">
        <v>256</v>
      </c>
      <c r="C187" s="118">
        <v>7</v>
      </c>
      <c r="D187" s="107">
        <v>7</v>
      </c>
      <c r="E187" s="118">
        <v>7.5</v>
      </c>
      <c r="F187" s="107">
        <v>7.5</v>
      </c>
      <c r="G187" s="107">
        <v>7.5</v>
      </c>
      <c r="H187" s="107">
        <v>7.5</v>
      </c>
      <c r="I187" s="107">
        <v>7.5</v>
      </c>
      <c r="J187" s="107">
        <v>7.5</v>
      </c>
      <c r="K187" s="107">
        <v>7.5</v>
      </c>
      <c r="L187" s="107">
        <v>7.5</v>
      </c>
      <c r="M187" s="108">
        <v>7.5</v>
      </c>
      <c r="N187" s="107">
        <v>7.5</v>
      </c>
      <c r="O187" s="107">
        <v>7.5</v>
      </c>
      <c r="P187" s="109">
        <v>7.5</v>
      </c>
      <c r="Q187" s="159">
        <v>7.5</v>
      </c>
      <c r="R187" s="110">
        <v>7.5</v>
      </c>
      <c r="S187" s="110">
        <v>7.5</v>
      </c>
      <c r="T187" s="107">
        <v>7.5</v>
      </c>
      <c r="U187" s="107">
        <v>7.5</v>
      </c>
      <c r="V187" s="110">
        <v>7.5</v>
      </c>
      <c r="W187" s="111">
        <v>7.5</v>
      </c>
      <c r="X187" s="111">
        <v>7.5</v>
      </c>
      <c r="Y187" s="111">
        <v>7.5</v>
      </c>
      <c r="Z187" s="112">
        <v>7.5</v>
      </c>
      <c r="AA187" s="113">
        <v>7.5</v>
      </c>
      <c r="AB187" s="114">
        <v>7.5</v>
      </c>
      <c r="AC187" s="183">
        <v>7.5</v>
      </c>
      <c r="AD187" s="114">
        <v>7.5</v>
      </c>
      <c r="AE187" s="114">
        <v>7.5</v>
      </c>
      <c r="AF187" s="114">
        <v>7.5</v>
      </c>
      <c r="AG187" s="114">
        <v>7.5</v>
      </c>
      <c r="AH187" s="265">
        <v>7.5</v>
      </c>
      <c r="AI187" s="279">
        <v>7.5</v>
      </c>
      <c r="AJ187" s="5">
        <f t="shared" si="12"/>
        <v>0</v>
      </c>
      <c r="AK187" s="5">
        <f t="shared" si="13"/>
        <v>0</v>
      </c>
      <c r="AL187" s="5">
        <f t="shared" si="14"/>
        <v>0</v>
      </c>
      <c r="AM187" s="5">
        <f t="shared" si="15"/>
        <v>1</v>
      </c>
      <c r="AN187" s="5">
        <f t="shared" si="16"/>
        <v>0</v>
      </c>
      <c r="AO187" s="5">
        <f t="shared" si="17"/>
        <v>0</v>
      </c>
    </row>
    <row r="188" spans="1:41" ht="12.75">
      <c r="A188" s="14">
        <v>82005</v>
      </c>
      <c r="B188" s="15" t="s">
        <v>163</v>
      </c>
      <c r="C188" s="107">
        <v>6</v>
      </c>
      <c r="D188" s="107">
        <v>6</v>
      </c>
      <c r="E188" s="107">
        <v>6</v>
      </c>
      <c r="F188" s="107">
        <v>6</v>
      </c>
      <c r="G188" s="107">
        <v>6</v>
      </c>
      <c r="H188" s="107">
        <v>6</v>
      </c>
      <c r="I188" s="107">
        <v>6</v>
      </c>
      <c r="J188" s="107">
        <v>6</v>
      </c>
      <c r="K188" s="107">
        <v>6</v>
      </c>
      <c r="L188" s="107">
        <v>6</v>
      </c>
      <c r="M188" s="108">
        <v>6</v>
      </c>
      <c r="N188" s="107">
        <v>6</v>
      </c>
      <c r="O188" s="107">
        <v>6</v>
      </c>
      <c r="P188" s="109">
        <v>6</v>
      </c>
      <c r="Q188" s="110">
        <v>6</v>
      </c>
      <c r="R188" s="110">
        <v>6</v>
      </c>
      <c r="S188" s="110">
        <v>6</v>
      </c>
      <c r="T188" s="107">
        <v>6</v>
      </c>
      <c r="U188" s="107">
        <v>6</v>
      </c>
      <c r="V188" s="110">
        <v>6</v>
      </c>
      <c r="W188" s="111">
        <v>6</v>
      </c>
      <c r="X188" s="111">
        <v>6</v>
      </c>
      <c r="Y188" s="111">
        <v>6</v>
      </c>
      <c r="Z188" s="112">
        <v>6</v>
      </c>
      <c r="AA188" s="113">
        <v>6</v>
      </c>
      <c r="AB188" s="114">
        <v>6</v>
      </c>
      <c r="AC188" s="183">
        <v>6</v>
      </c>
      <c r="AD188" s="114">
        <v>6</v>
      </c>
      <c r="AE188" s="114">
        <v>6</v>
      </c>
      <c r="AF188" s="114">
        <v>6</v>
      </c>
      <c r="AG188" s="114">
        <v>6</v>
      </c>
      <c r="AH188" s="265">
        <v>6</v>
      </c>
      <c r="AI188" s="292">
        <v>7</v>
      </c>
      <c r="AJ188" s="5">
        <f t="shared" si="12"/>
        <v>0</v>
      </c>
      <c r="AK188" s="5">
        <f t="shared" si="13"/>
        <v>0</v>
      </c>
      <c r="AL188" s="5">
        <f t="shared" si="14"/>
        <v>0</v>
      </c>
      <c r="AM188" s="5">
        <f t="shared" si="15"/>
        <v>1</v>
      </c>
      <c r="AN188" s="5">
        <f t="shared" si="16"/>
        <v>0</v>
      </c>
      <c r="AO188" s="5">
        <f t="shared" si="17"/>
        <v>0</v>
      </c>
    </row>
    <row r="189" spans="1:41" ht="12.75">
      <c r="A189" s="14">
        <v>82009</v>
      </c>
      <c r="B189" s="15" t="s">
        <v>164</v>
      </c>
      <c r="C189" s="107">
        <v>6</v>
      </c>
      <c r="D189" s="107">
        <v>6</v>
      </c>
      <c r="E189" s="107">
        <v>6</v>
      </c>
      <c r="F189" s="107">
        <v>6</v>
      </c>
      <c r="G189" s="107">
        <v>6</v>
      </c>
      <c r="H189" s="107">
        <v>6</v>
      </c>
      <c r="I189" s="107">
        <v>6</v>
      </c>
      <c r="J189" s="107">
        <v>6</v>
      </c>
      <c r="K189" s="107">
        <v>6</v>
      </c>
      <c r="L189" s="107">
        <v>6</v>
      </c>
      <c r="M189" s="108">
        <v>6</v>
      </c>
      <c r="N189" s="107">
        <v>6</v>
      </c>
      <c r="O189" s="107">
        <v>6</v>
      </c>
      <c r="P189" s="109">
        <v>6</v>
      </c>
      <c r="Q189" s="110">
        <v>6</v>
      </c>
      <c r="R189" s="110">
        <v>6</v>
      </c>
      <c r="S189" s="110">
        <v>6</v>
      </c>
      <c r="T189" s="107">
        <v>6</v>
      </c>
      <c r="U189" s="107">
        <v>6</v>
      </c>
      <c r="V189" s="110">
        <v>6</v>
      </c>
      <c r="W189" s="111">
        <v>6</v>
      </c>
      <c r="X189" s="111">
        <v>6</v>
      </c>
      <c r="Y189" s="111">
        <v>6</v>
      </c>
      <c r="Z189" s="112">
        <v>6</v>
      </c>
      <c r="AA189" s="113">
        <v>6</v>
      </c>
      <c r="AB189" s="114">
        <v>6</v>
      </c>
      <c r="AC189" s="183">
        <v>6</v>
      </c>
      <c r="AD189" s="114">
        <v>6</v>
      </c>
      <c r="AE189" s="114">
        <v>6</v>
      </c>
      <c r="AF189" s="114">
        <v>6</v>
      </c>
      <c r="AG189" s="114">
        <v>7</v>
      </c>
      <c r="AH189" s="265">
        <v>7</v>
      </c>
      <c r="AI189" s="279">
        <v>7</v>
      </c>
      <c r="AJ189" s="5">
        <f t="shared" si="12"/>
        <v>0</v>
      </c>
      <c r="AK189" s="5">
        <f t="shared" si="13"/>
        <v>0</v>
      </c>
      <c r="AL189" s="5">
        <f t="shared" si="14"/>
        <v>0</v>
      </c>
      <c r="AM189" s="5">
        <f t="shared" si="15"/>
        <v>1</v>
      </c>
      <c r="AN189" s="5">
        <f t="shared" si="16"/>
        <v>0</v>
      </c>
      <c r="AO189" s="5">
        <f t="shared" si="17"/>
        <v>0</v>
      </c>
    </row>
    <row r="190" spans="1:41" ht="12.75">
      <c r="A190" s="14">
        <v>82014</v>
      </c>
      <c r="B190" s="15" t="s">
        <v>166</v>
      </c>
      <c r="C190" s="118">
        <v>6.5</v>
      </c>
      <c r="D190" s="107">
        <v>6.5</v>
      </c>
      <c r="E190" s="107">
        <v>6.5</v>
      </c>
      <c r="F190" s="107">
        <v>6.5</v>
      </c>
      <c r="G190" s="107">
        <v>6.5</v>
      </c>
      <c r="H190" s="107">
        <v>6.5</v>
      </c>
      <c r="I190" s="107">
        <v>6.5</v>
      </c>
      <c r="J190" s="107">
        <v>6.5</v>
      </c>
      <c r="K190" s="107">
        <v>6.5</v>
      </c>
      <c r="L190" s="107">
        <v>6.5</v>
      </c>
      <c r="M190" s="108">
        <v>6.5</v>
      </c>
      <c r="N190" s="118">
        <v>7</v>
      </c>
      <c r="O190" s="107">
        <v>7</v>
      </c>
      <c r="P190" s="109">
        <v>7</v>
      </c>
      <c r="Q190" s="107">
        <v>7</v>
      </c>
      <c r="R190" s="111">
        <v>7</v>
      </c>
      <c r="S190" s="111">
        <v>7</v>
      </c>
      <c r="T190" s="107">
        <v>7</v>
      </c>
      <c r="U190" s="107">
        <v>7</v>
      </c>
      <c r="V190" s="111">
        <v>7</v>
      </c>
      <c r="W190" s="111">
        <v>7</v>
      </c>
      <c r="X190" s="111">
        <v>7</v>
      </c>
      <c r="Y190" s="111">
        <v>7</v>
      </c>
      <c r="Z190" s="113">
        <v>7</v>
      </c>
      <c r="AA190" s="113">
        <v>7</v>
      </c>
      <c r="AB190" s="114">
        <v>7</v>
      </c>
      <c r="AC190" s="183">
        <v>7</v>
      </c>
      <c r="AD190" s="114">
        <v>7</v>
      </c>
      <c r="AE190" s="114">
        <v>7</v>
      </c>
      <c r="AF190" s="114">
        <v>7</v>
      </c>
      <c r="AG190" s="114">
        <v>7</v>
      </c>
      <c r="AH190" s="265">
        <v>7</v>
      </c>
      <c r="AI190" s="279">
        <v>7</v>
      </c>
      <c r="AJ190" s="5">
        <f t="shared" si="12"/>
        <v>0</v>
      </c>
      <c r="AK190" s="5">
        <f t="shared" si="13"/>
        <v>0</v>
      </c>
      <c r="AL190" s="5">
        <f t="shared" si="14"/>
        <v>0</v>
      </c>
      <c r="AM190" s="5">
        <f t="shared" si="15"/>
        <v>1</v>
      </c>
      <c r="AN190" s="5">
        <f t="shared" si="16"/>
        <v>0</v>
      </c>
      <c r="AO190" s="5">
        <f t="shared" si="17"/>
        <v>0</v>
      </c>
    </row>
    <row r="191" spans="1:41" ht="12.75">
      <c r="A191" s="14">
        <v>82032</v>
      </c>
      <c r="B191" s="15" t="s">
        <v>169</v>
      </c>
      <c r="C191" s="107">
        <v>7</v>
      </c>
      <c r="D191" s="118">
        <v>8</v>
      </c>
      <c r="E191" s="107">
        <v>8</v>
      </c>
      <c r="F191" s="119">
        <v>7</v>
      </c>
      <c r="G191" s="107">
        <v>7</v>
      </c>
      <c r="H191" s="107">
        <v>7</v>
      </c>
      <c r="I191" s="107">
        <v>7</v>
      </c>
      <c r="J191" s="118">
        <v>8</v>
      </c>
      <c r="K191" s="107">
        <v>8</v>
      </c>
      <c r="L191" s="107">
        <v>8</v>
      </c>
      <c r="M191" s="108">
        <v>8</v>
      </c>
      <c r="N191" s="107">
        <v>8</v>
      </c>
      <c r="O191" s="107">
        <v>8</v>
      </c>
      <c r="P191" s="109">
        <v>8</v>
      </c>
      <c r="Q191" s="110">
        <v>8</v>
      </c>
      <c r="R191" s="110">
        <v>8</v>
      </c>
      <c r="S191" s="110">
        <v>8</v>
      </c>
      <c r="T191" s="107">
        <v>8</v>
      </c>
      <c r="U191" s="118">
        <v>8.8</v>
      </c>
      <c r="V191" s="110">
        <v>8.8</v>
      </c>
      <c r="W191" s="111">
        <v>8.8</v>
      </c>
      <c r="X191" s="111">
        <v>8.8</v>
      </c>
      <c r="Y191" s="111">
        <v>8.8</v>
      </c>
      <c r="Z191" s="112">
        <v>8.8</v>
      </c>
      <c r="AA191" s="113">
        <v>8.8</v>
      </c>
      <c r="AB191" s="114">
        <v>8.8</v>
      </c>
      <c r="AC191" s="183">
        <v>8.8</v>
      </c>
      <c r="AD191" s="114">
        <v>8.8</v>
      </c>
      <c r="AE191" s="114">
        <v>8.8</v>
      </c>
      <c r="AF191" s="114">
        <v>8.8</v>
      </c>
      <c r="AG191" s="114">
        <v>8.8</v>
      </c>
      <c r="AH191" s="265">
        <v>8.8</v>
      </c>
      <c r="AI191" s="279">
        <v>8.8</v>
      </c>
      <c r="AJ191" s="5">
        <f t="shared" si="12"/>
        <v>0</v>
      </c>
      <c r="AK191" s="5">
        <f t="shared" si="13"/>
        <v>0</v>
      </c>
      <c r="AL191" s="5">
        <f t="shared" si="14"/>
        <v>0</v>
      </c>
      <c r="AM191" s="5">
        <f t="shared" si="15"/>
        <v>1</v>
      </c>
      <c r="AN191" s="5">
        <f t="shared" si="16"/>
        <v>0</v>
      </c>
      <c r="AO191" s="5">
        <f t="shared" si="17"/>
        <v>0</v>
      </c>
    </row>
    <row r="192" spans="1:41" ht="12.75">
      <c r="A192" s="14">
        <v>82036</v>
      </c>
      <c r="B192" s="15" t="s">
        <v>168</v>
      </c>
      <c r="C192" s="107">
        <v>6</v>
      </c>
      <c r="D192" s="107">
        <v>6</v>
      </c>
      <c r="E192" s="107">
        <v>6</v>
      </c>
      <c r="F192" s="107">
        <v>6</v>
      </c>
      <c r="G192" s="107">
        <v>6</v>
      </c>
      <c r="H192" s="118">
        <v>7</v>
      </c>
      <c r="I192" s="107">
        <v>7</v>
      </c>
      <c r="J192" s="107">
        <v>7</v>
      </c>
      <c r="K192" s="107">
        <v>7</v>
      </c>
      <c r="L192" s="107">
        <v>7</v>
      </c>
      <c r="M192" s="108">
        <v>7</v>
      </c>
      <c r="N192" s="107">
        <v>7</v>
      </c>
      <c r="O192" s="107">
        <v>7</v>
      </c>
      <c r="P192" s="109">
        <v>7</v>
      </c>
      <c r="Q192" s="107">
        <v>7</v>
      </c>
      <c r="R192" s="110">
        <v>7</v>
      </c>
      <c r="S192" s="110">
        <v>7</v>
      </c>
      <c r="T192" s="107">
        <v>7</v>
      </c>
      <c r="U192" s="107">
        <v>7</v>
      </c>
      <c r="V192" s="110">
        <v>7</v>
      </c>
      <c r="W192" s="111">
        <v>7</v>
      </c>
      <c r="X192" s="111">
        <v>7</v>
      </c>
      <c r="Y192" s="111">
        <v>7</v>
      </c>
      <c r="Z192" s="112">
        <v>7</v>
      </c>
      <c r="AA192" s="113">
        <v>7</v>
      </c>
      <c r="AB192" s="114">
        <v>7</v>
      </c>
      <c r="AC192" s="183">
        <v>7</v>
      </c>
      <c r="AD192" s="114">
        <v>7</v>
      </c>
      <c r="AE192" s="114">
        <v>7</v>
      </c>
      <c r="AF192" s="114">
        <v>7</v>
      </c>
      <c r="AG192" s="114">
        <v>7</v>
      </c>
      <c r="AH192" s="265">
        <v>7</v>
      </c>
      <c r="AI192" s="279">
        <v>7</v>
      </c>
      <c r="AJ192" s="5">
        <f t="shared" si="12"/>
        <v>0</v>
      </c>
      <c r="AK192" s="5">
        <f t="shared" si="13"/>
        <v>0</v>
      </c>
      <c r="AL192" s="5">
        <f t="shared" si="14"/>
        <v>0</v>
      </c>
      <c r="AM192" s="5">
        <f t="shared" si="15"/>
        <v>1</v>
      </c>
      <c r="AN192" s="5">
        <f t="shared" si="16"/>
        <v>0</v>
      </c>
      <c r="AO192" s="5">
        <f t="shared" si="17"/>
        <v>0</v>
      </c>
    </row>
    <row r="193" spans="1:41" ht="12.75">
      <c r="A193" s="14">
        <v>82037</v>
      </c>
      <c r="B193" s="15" t="s">
        <v>316</v>
      </c>
      <c r="C193" s="107">
        <v>6</v>
      </c>
      <c r="D193" s="107">
        <v>6</v>
      </c>
      <c r="E193" s="107">
        <v>6</v>
      </c>
      <c r="F193" s="107">
        <v>6</v>
      </c>
      <c r="G193" s="107">
        <v>6</v>
      </c>
      <c r="H193" s="107">
        <v>6</v>
      </c>
      <c r="I193" s="107">
        <v>6</v>
      </c>
      <c r="J193" s="107">
        <v>6</v>
      </c>
      <c r="K193" s="107">
        <v>6</v>
      </c>
      <c r="L193" s="107">
        <v>6</v>
      </c>
      <c r="M193" s="108">
        <v>6</v>
      </c>
      <c r="N193" s="107">
        <v>6</v>
      </c>
      <c r="O193" s="107">
        <v>6</v>
      </c>
      <c r="P193" s="109">
        <v>6</v>
      </c>
      <c r="Q193" s="110">
        <v>6</v>
      </c>
      <c r="R193" s="111">
        <v>6</v>
      </c>
      <c r="S193" s="111">
        <v>6</v>
      </c>
      <c r="T193" s="107">
        <v>6</v>
      </c>
      <c r="U193" s="107">
        <v>6</v>
      </c>
      <c r="V193" s="111">
        <v>6</v>
      </c>
      <c r="W193" s="111">
        <v>6</v>
      </c>
      <c r="X193" s="111">
        <v>6</v>
      </c>
      <c r="Y193" s="111">
        <v>6</v>
      </c>
      <c r="Z193" s="113">
        <v>6</v>
      </c>
      <c r="AA193" s="113">
        <v>6</v>
      </c>
      <c r="AB193" s="131">
        <v>8</v>
      </c>
      <c r="AC193" s="183">
        <v>8</v>
      </c>
      <c r="AD193" s="114">
        <v>8</v>
      </c>
      <c r="AE193" s="114">
        <v>8</v>
      </c>
      <c r="AF193" s="114">
        <v>8</v>
      </c>
      <c r="AG193" s="114">
        <v>8</v>
      </c>
      <c r="AH193" s="265">
        <v>8</v>
      </c>
      <c r="AI193" s="279">
        <v>8</v>
      </c>
      <c r="AJ193" s="5">
        <f t="shared" si="12"/>
        <v>0</v>
      </c>
      <c r="AK193" s="5">
        <f t="shared" si="13"/>
        <v>0</v>
      </c>
      <c r="AL193" s="5">
        <f t="shared" si="14"/>
        <v>0</v>
      </c>
      <c r="AM193" s="5">
        <f t="shared" si="15"/>
        <v>1</v>
      </c>
      <c r="AN193" s="5">
        <f t="shared" si="16"/>
        <v>0</v>
      </c>
      <c r="AO193" s="5">
        <f t="shared" si="17"/>
        <v>0</v>
      </c>
    </row>
    <row r="194" spans="1:41" ht="12.75">
      <c r="A194" s="14">
        <v>82038</v>
      </c>
      <c r="B194" s="15" t="s">
        <v>167</v>
      </c>
      <c r="C194" s="107">
        <v>6</v>
      </c>
      <c r="D194" s="107">
        <v>6</v>
      </c>
      <c r="E194" s="107">
        <v>6</v>
      </c>
      <c r="F194" s="107">
        <v>6</v>
      </c>
      <c r="G194" s="107">
        <v>6</v>
      </c>
      <c r="H194" s="118">
        <v>7</v>
      </c>
      <c r="I194" s="107">
        <v>7</v>
      </c>
      <c r="J194" s="107">
        <v>7</v>
      </c>
      <c r="K194" s="118">
        <v>8</v>
      </c>
      <c r="L194" s="160">
        <v>8</v>
      </c>
      <c r="M194" s="161">
        <v>8</v>
      </c>
      <c r="N194" s="107">
        <v>8</v>
      </c>
      <c r="O194" s="107">
        <v>8</v>
      </c>
      <c r="P194" s="109">
        <v>8</v>
      </c>
      <c r="Q194" s="107">
        <v>8</v>
      </c>
      <c r="R194" s="110">
        <v>8</v>
      </c>
      <c r="S194" s="110">
        <v>8</v>
      </c>
      <c r="T194" s="118">
        <v>8.8</v>
      </c>
      <c r="U194" s="107">
        <v>8.8</v>
      </c>
      <c r="V194" s="110">
        <v>8.8</v>
      </c>
      <c r="W194" s="111">
        <v>8.8</v>
      </c>
      <c r="X194" s="111">
        <v>8.8</v>
      </c>
      <c r="Y194" s="111">
        <v>8.8</v>
      </c>
      <c r="Z194" s="112">
        <v>8.8</v>
      </c>
      <c r="AA194" s="113">
        <v>8.8</v>
      </c>
      <c r="AB194" s="114">
        <v>8.8</v>
      </c>
      <c r="AC194" s="183">
        <v>8.8</v>
      </c>
      <c r="AD194" s="114">
        <v>8.8</v>
      </c>
      <c r="AE194" s="179">
        <v>8</v>
      </c>
      <c r="AF194" s="114">
        <v>8</v>
      </c>
      <c r="AG194" s="114">
        <v>8</v>
      </c>
      <c r="AH194" s="265">
        <v>8</v>
      </c>
      <c r="AI194" s="279">
        <v>8</v>
      </c>
      <c r="AJ194" s="5">
        <f aca="true" t="shared" si="18" ref="AJ194:AJ257">IF(C194&lt;8,0,1)</f>
        <v>0</v>
      </c>
      <c r="AK194" s="5">
        <f aca="true" t="shared" si="19" ref="AK194:AK257">IF(C194=8,1,0)</f>
        <v>0</v>
      </c>
      <c r="AL194" s="5">
        <f aca="true" t="shared" si="20" ref="AL194:AL257">IF(C194&gt;8,1,0)</f>
        <v>0</v>
      </c>
      <c r="AM194" s="5">
        <f aca="true" t="shared" si="21" ref="AM194:AM257">IF(C194&lt;8,1,0)</f>
        <v>1</v>
      </c>
      <c r="AN194" s="5">
        <f aca="true" t="shared" si="22" ref="AN194:AN257">IF(C194=8.5,1,0)</f>
        <v>0</v>
      </c>
      <c r="AO194" s="5">
        <f aca="true" t="shared" si="23" ref="AO194:AO257">IF(C194=8.8,1,0)</f>
        <v>0</v>
      </c>
    </row>
    <row r="195" spans="1:41" ht="12.75">
      <c r="A195" s="14">
        <v>83012</v>
      </c>
      <c r="B195" s="15" t="s">
        <v>317</v>
      </c>
      <c r="C195" s="107">
        <v>8</v>
      </c>
      <c r="D195" s="107">
        <v>8</v>
      </c>
      <c r="E195" s="107">
        <v>8</v>
      </c>
      <c r="F195" s="107">
        <v>8</v>
      </c>
      <c r="G195" s="107">
        <v>8</v>
      </c>
      <c r="H195" s="107">
        <v>8</v>
      </c>
      <c r="I195" s="107">
        <v>8</v>
      </c>
      <c r="J195" s="107">
        <v>8</v>
      </c>
      <c r="K195" s="107">
        <v>8</v>
      </c>
      <c r="L195" s="107">
        <v>8</v>
      </c>
      <c r="M195" s="108">
        <v>8</v>
      </c>
      <c r="N195" s="107">
        <v>8</v>
      </c>
      <c r="O195" s="107">
        <v>8</v>
      </c>
      <c r="P195" s="109">
        <v>8</v>
      </c>
      <c r="Q195" s="110">
        <v>8</v>
      </c>
      <c r="R195" s="110">
        <v>8</v>
      </c>
      <c r="S195" s="110">
        <v>8</v>
      </c>
      <c r="T195" s="107">
        <v>8</v>
      </c>
      <c r="U195" s="107">
        <v>8</v>
      </c>
      <c r="V195" s="110">
        <v>8</v>
      </c>
      <c r="W195" s="111">
        <v>8</v>
      </c>
      <c r="X195" s="111">
        <v>8</v>
      </c>
      <c r="Y195" s="111">
        <v>8</v>
      </c>
      <c r="Z195" s="113">
        <v>8</v>
      </c>
      <c r="AA195" s="113">
        <v>8</v>
      </c>
      <c r="AB195" s="114">
        <v>8</v>
      </c>
      <c r="AC195" s="183">
        <v>8</v>
      </c>
      <c r="AD195" s="114">
        <v>8</v>
      </c>
      <c r="AE195" s="114">
        <v>8</v>
      </c>
      <c r="AF195" s="114">
        <v>8</v>
      </c>
      <c r="AG195" s="114">
        <v>8</v>
      </c>
      <c r="AH195" s="265">
        <v>8</v>
      </c>
      <c r="AI195" s="279">
        <v>8</v>
      </c>
      <c r="AJ195" s="5">
        <f t="shared" si="18"/>
        <v>1</v>
      </c>
      <c r="AK195" s="5">
        <f t="shared" si="19"/>
        <v>1</v>
      </c>
      <c r="AL195" s="5">
        <f t="shared" si="20"/>
        <v>0</v>
      </c>
      <c r="AM195" s="5">
        <f t="shared" si="21"/>
        <v>0</v>
      </c>
      <c r="AN195" s="5">
        <f t="shared" si="22"/>
        <v>0</v>
      </c>
      <c r="AO195" s="5">
        <f t="shared" si="23"/>
        <v>0</v>
      </c>
    </row>
    <row r="196" spans="1:41" ht="12.75">
      <c r="A196" s="14">
        <v>83013</v>
      </c>
      <c r="B196" s="15" t="s">
        <v>171</v>
      </c>
      <c r="C196" s="107">
        <v>7</v>
      </c>
      <c r="D196" s="107">
        <v>7</v>
      </c>
      <c r="E196" s="107">
        <v>7</v>
      </c>
      <c r="F196" s="107">
        <v>7</v>
      </c>
      <c r="G196" s="107">
        <v>7</v>
      </c>
      <c r="H196" s="107">
        <v>7</v>
      </c>
      <c r="I196" s="107">
        <v>7</v>
      </c>
      <c r="J196" s="107">
        <v>7</v>
      </c>
      <c r="K196" s="107">
        <v>7</v>
      </c>
      <c r="L196" s="107">
        <v>7</v>
      </c>
      <c r="M196" s="108">
        <v>7</v>
      </c>
      <c r="N196" s="118">
        <v>8</v>
      </c>
      <c r="O196" s="107">
        <v>8</v>
      </c>
      <c r="P196" s="109">
        <v>8</v>
      </c>
      <c r="Q196" s="110">
        <v>8</v>
      </c>
      <c r="R196" s="110">
        <v>8</v>
      </c>
      <c r="S196" s="110">
        <v>8</v>
      </c>
      <c r="T196" s="107">
        <v>8</v>
      </c>
      <c r="U196" s="107">
        <v>8</v>
      </c>
      <c r="V196" s="110">
        <v>8</v>
      </c>
      <c r="W196" s="111">
        <v>8</v>
      </c>
      <c r="X196" s="111">
        <v>8</v>
      </c>
      <c r="Y196" s="111">
        <v>8</v>
      </c>
      <c r="Z196" s="113">
        <v>8</v>
      </c>
      <c r="AA196" s="113">
        <v>8</v>
      </c>
      <c r="AB196" s="114">
        <v>8</v>
      </c>
      <c r="AC196" s="183">
        <v>8</v>
      </c>
      <c r="AD196" s="114">
        <v>8</v>
      </c>
      <c r="AE196" s="114">
        <v>8</v>
      </c>
      <c r="AF196" s="114">
        <v>8</v>
      </c>
      <c r="AG196" s="114">
        <v>8</v>
      </c>
      <c r="AH196" s="265">
        <v>8</v>
      </c>
      <c r="AI196" s="279">
        <v>8</v>
      </c>
      <c r="AJ196" s="5">
        <f t="shared" si="18"/>
        <v>0</v>
      </c>
      <c r="AK196" s="5">
        <f t="shared" si="19"/>
        <v>0</v>
      </c>
      <c r="AL196" s="5">
        <f t="shared" si="20"/>
        <v>0</v>
      </c>
      <c r="AM196" s="5">
        <f t="shared" si="21"/>
        <v>1</v>
      </c>
      <c r="AN196" s="5">
        <f t="shared" si="22"/>
        <v>0</v>
      </c>
      <c r="AO196" s="5">
        <f t="shared" si="23"/>
        <v>0</v>
      </c>
    </row>
    <row r="197" spans="1:41" ht="12.75">
      <c r="A197" s="14">
        <v>83028</v>
      </c>
      <c r="B197" s="15" t="s">
        <v>172</v>
      </c>
      <c r="C197" s="107">
        <v>6</v>
      </c>
      <c r="D197" s="107">
        <v>6</v>
      </c>
      <c r="E197" s="107">
        <v>6</v>
      </c>
      <c r="F197" s="107">
        <v>6</v>
      </c>
      <c r="G197" s="107">
        <v>6</v>
      </c>
      <c r="H197" s="118">
        <v>8</v>
      </c>
      <c r="I197" s="107">
        <v>8</v>
      </c>
      <c r="J197" s="107">
        <v>8</v>
      </c>
      <c r="K197" s="107">
        <v>8</v>
      </c>
      <c r="L197" s="107">
        <v>8</v>
      </c>
      <c r="M197" s="108">
        <v>8</v>
      </c>
      <c r="N197" s="107">
        <v>8</v>
      </c>
      <c r="O197" s="107">
        <v>8</v>
      </c>
      <c r="P197" s="109">
        <v>8</v>
      </c>
      <c r="Q197" s="111">
        <v>8</v>
      </c>
      <c r="R197" s="111">
        <v>8</v>
      </c>
      <c r="S197" s="111">
        <v>8</v>
      </c>
      <c r="T197" s="107">
        <v>8</v>
      </c>
      <c r="U197" s="118">
        <v>8.5</v>
      </c>
      <c r="V197" s="111">
        <v>8.5</v>
      </c>
      <c r="W197" s="111">
        <v>8.5</v>
      </c>
      <c r="X197" s="111">
        <v>8.5</v>
      </c>
      <c r="Y197" s="111">
        <v>8.5</v>
      </c>
      <c r="Z197" s="113">
        <v>8.5</v>
      </c>
      <c r="AA197" s="113">
        <v>8.5</v>
      </c>
      <c r="AB197" s="114">
        <v>8.5</v>
      </c>
      <c r="AC197" s="183">
        <v>8.5</v>
      </c>
      <c r="AD197" s="114">
        <v>8.5</v>
      </c>
      <c r="AE197" s="114">
        <v>8.5</v>
      </c>
      <c r="AF197" s="114">
        <v>8.5</v>
      </c>
      <c r="AG197" s="114">
        <v>8.5</v>
      </c>
      <c r="AH197" s="265">
        <v>8.5</v>
      </c>
      <c r="AI197" s="279">
        <v>8.5</v>
      </c>
      <c r="AJ197" s="5">
        <f t="shared" si="18"/>
        <v>0</v>
      </c>
      <c r="AK197" s="5">
        <f t="shared" si="19"/>
        <v>0</v>
      </c>
      <c r="AL197" s="5">
        <f t="shared" si="20"/>
        <v>0</v>
      </c>
      <c r="AM197" s="5">
        <f t="shared" si="21"/>
        <v>1</v>
      </c>
      <c r="AN197" s="5">
        <f t="shared" si="22"/>
        <v>0</v>
      </c>
      <c r="AO197" s="5">
        <f t="shared" si="23"/>
        <v>0</v>
      </c>
    </row>
    <row r="198" spans="1:41" ht="12.75">
      <c r="A198" s="14">
        <v>83031</v>
      </c>
      <c r="B198" s="15" t="s">
        <v>173</v>
      </c>
      <c r="C198" s="118">
        <v>8</v>
      </c>
      <c r="D198" s="107">
        <v>8</v>
      </c>
      <c r="E198" s="107">
        <v>8</v>
      </c>
      <c r="F198" s="107">
        <v>8</v>
      </c>
      <c r="G198" s="107">
        <v>8</v>
      </c>
      <c r="H198" s="107">
        <v>8</v>
      </c>
      <c r="I198" s="107">
        <v>8</v>
      </c>
      <c r="J198" s="107">
        <v>8</v>
      </c>
      <c r="K198" s="107">
        <v>8</v>
      </c>
      <c r="L198" s="107">
        <v>8</v>
      </c>
      <c r="M198" s="108">
        <v>8</v>
      </c>
      <c r="N198" s="107">
        <v>8</v>
      </c>
      <c r="O198" s="107">
        <v>8</v>
      </c>
      <c r="P198" s="109">
        <v>8</v>
      </c>
      <c r="Q198" s="111">
        <v>8</v>
      </c>
      <c r="R198" s="111">
        <v>8</v>
      </c>
      <c r="S198" s="111">
        <v>8</v>
      </c>
      <c r="T198" s="107">
        <v>8</v>
      </c>
      <c r="U198" s="107">
        <v>8</v>
      </c>
      <c r="V198" s="111">
        <v>8</v>
      </c>
      <c r="W198" s="111">
        <v>8</v>
      </c>
      <c r="X198" s="111">
        <v>8</v>
      </c>
      <c r="Y198" s="111">
        <v>8</v>
      </c>
      <c r="Z198" s="113">
        <v>8</v>
      </c>
      <c r="AA198" s="113">
        <v>8</v>
      </c>
      <c r="AB198" s="114">
        <v>8</v>
      </c>
      <c r="AC198" s="183">
        <v>8</v>
      </c>
      <c r="AD198" s="114">
        <v>8</v>
      </c>
      <c r="AE198" s="114">
        <v>8</v>
      </c>
      <c r="AF198" s="114">
        <v>8</v>
      </c>
      <c r="AG198" s="114">
        <v>8</v>
      </c>
      <c r="AH198" s="265">
        <v>8</v>
      </c>
      <c r="AI198" s="279">
        <v>8</v>
      </c>
      <c r="AJ198" s="5">
        <f t="shared" si="18"/>
        <v>1</v>
      </c>
      <c r="AK198" s="5">
        <f t="shared" si="19"/>
        <v>1</v>
      </c>
      <c r="AL198" s="5">
        <f t="shared" si="20"/>
        <v>0</v>
      </c>
      <c r="AM198" s="5">
        <f t="shared" si="21"/>
        <v>0</v>
      </c>
      <c r="AN198" s="5">
        <f t="shared" si="22"/>
        <v>0</v>
      </c>
      <c r="AO198" s="5">
        <f t="shared" si="23"/>
        <v>0</v>
      </c>
    </row>
    <row r="199" spans="1:41" ht="12.75">
      <c r="A199" s="14">
        <v>83034</v>
      </c>
      <c r="B199" s="15" t="s">
        <v>257</v>
      </c>
      <c r="C199" s="118">
        <v>8</v>
      </c>
      <c r="D199" s="107">
        <v>8</v>
      </c>
      <c r="E199" s="107">
        <v>8</v>
      </c>
      <c r="F199" s="107">
        <v>8</v>
      </c>
      <c r="G199" s="107">
        <v>8</v>
      </c>
      <c r="H199" s="107">
        <v>8</v>
      </c>
      <c r="I199" s="107">
        <v>8</v>
      </c>
      <c r="J199" s="107">
        <v>8</v>
      </c>
      <c r="K199" s="107">
        <v>8</v>
      </c>
      <c r="L199" s="107">
        <v>8</v>
      </c>
      <c r="M199" s="108">
        <v>8</v>
      </c>
      <c r="N199" s="107">
        <v>8</v>
      </c>
      <c r="O199" s="107">
        <v>8</v>
      </c>
      <c r="P199" s="109">
        <v>8</v>
      </c>
      <c r="Q199" s="107">
        <v>8</v>
      </c>
      <c r="R199" s="111">
        <v>8</v>
      </c>
      <c r="S199" s="111">
        <v>8</v>
      </c>
      <c r="T199" s="107">
        <v>8</v>
      </c>
      <c r="U199" s="107">
        <v>8</v>
      </c>
      <c r="V199" s="111">
        <v>8</v>
      </c>
      <c r="W199" s="111">
        <v>8</v>
      </c>
      <c r="X199" s="111">
        <v>8</v>
      </c>
      <c r="Y199" s="111">
        <v>8</v>
      </c>
      <c r="Z199" s="113">
        <v>8</v>
      </c>
      <c r="AA199" s="113">
        <v>8</v>
      </c>
      <c r="AB199" s="114">
        <v>8</v>
      </c>
      <c r="AC199" s="183">
        <v>8</v>
      </c>
      <c r="AD199" s="114">
        <v>8</v>
      </c>
      <c r="AE199" s="114">
        <v>8</v>
      </c>
      <c r="AF199" s="114">
        <v>8</v>
      </c>
      <c r="AG199" s="114">
        <v>8</v>
      </c>
      <c r="AH199" s="265">
        <v>8</v>
      </c>
      <c r="AI199" s="279">
        <v>8</v>
      </c>
      <c r="AJ199" s="5">
        <f t="shared" si="18"/>
        <v>1</v>
      </c>
      <c r="AK199" s="5">
        <f t="shared" si="19"/>
        <v>1</v>
      </c>
      <c r="AL199" s="5">
        <f t="shared" si="20"/>
        <v>0</v>
      </c>
      <c r="AM199" s="5">
        <f t="shared" si="21"/>
        <v>0</v>
      </c>
      <c r="AN199" s="5">
        <f t="shared" si="22"/>
        <v>0</v>
      </c>
      <c r="AO199" s="5">
        <f t="shared" si="23"/>
        <v>0</v>
      </c>
    </row>
    <row r="200" spans="1:41" ht="12.75">
      <c r="A200" s="14">
        <v>83040</v>
      </c>
      <c r="B200" s="15" t="s">
        <v>175</v>
      </c>
      <c r="C200" s="107">
        <v>6</v>
      </c>
      <c r="D200" s="107">
        <v>6</v>
      </c>
      <c r="E200" s="107">
        <v>6</v>
      </c>
      <c r="F200" s="107">
        <v>6</v>
      </c>
      <c r="G200" s="107">
        <v>6</v>
      </c>
      <c r="H200" s="118">
        <v>7</v>
      </c>
      <c r="I200" s="118">
        <v>7.5</v>
      </c>
      <c r="J200" s="107">
        <v>7.5</v>
      </c>
      <c r="K200" s="107">
        <v>7.5</v>
      </c>
      <c r="L200" s="107">
        <v>7.5</v>
      </c>
      <c r="M200" s="108">
        <v>7.5</v>
      </c>
      <c r="N200" s="118">
        <v>8</v>
      </c>
      <c r="O200" s="107">
        <v>8</v>
      </c>
      <c r="P200" s="109">
        <v>8</v>
      </c>
      <c r="Q200" s="107">
        <v>8</v>
      </c>
      <c r="R200" s="111">
        <v>8</v>
      </c>
      <c r="S200" s="111">
        <v>8</v>
      </c>
      <c r="T200" s="107">
        <v>8</v>
      </c>
      <c r="U200" s="107">
        <v>8</v>
      </c>
      <c r="V200" s="111">
        <v>8</v>
      </c>
      <c r="W200" s="111">
        <v>8</v>
      </c>
      <c r="X200" s="111">
        <v>8</v>
      </c>
      <c r="Y200" s="111">
        <v>8</v>
      </c>
      <c r="Z200" s="113">
        <v>8</v>
      </c>
      <c r="AA200" s="113">
        <v>8</v>
      </c>
      <c r="AB200" s="114">
        <v>8</v>
      </c>
      <c r="AC200" s="183">
        <v>8</v>
      </c>
      <c r="AD200" s="114">
        <v>8</v>
      </c>
      <c r="AE200" s="114">
        <v>8</v>
      </c>
      <c r="AF200" s="114">
        <v>8</v>
      </c>
      <c r="AG200" s="114">
        <v>8</v>
      </c>
      <c r="AH200" s="265">
        <v>8</v>
      </c>
      <c r="AI200" s="279">
        <v>8</v>
      </c>
      <c r="AJ200" s="5">
        <f t="shared" si="18"/>
        <v>0</v>
      </c>
      <c r="AK200" s="5">
        <f t="shared" si="19"/>
        <v>0</v>
      </c>
      <c r="AL200" s="5">
        <f t="shared" si="20"/>
        <v>0</v>
      </c>
      <c r="AM200" s="5">
        <f t="shared" si="21"/>
        <v>1</v>
      </c>
      <c r="AN200" s="5">
        <f t="shared" si="22"/>
        <v>0</v>
      </c>
      <c r="AO200" s="5">
        <f t="shared" si="23"/>
        <v>0</v>
      </c>
    </row>
    <row r="201" spans="1:41" ht="12.75">
      <c r="A201" s="14">
        <v>83044</v>
      </c>
      <c r="B201" s="15" t="s">
        <v>176</v>
      </c>
      <c r="C201" s="107">
        <v>8</v>
      </c>
      <c r="D201" s="107">
        <v>8</v>
      </c>
      <c r="E201" s="119">
        <v>7.5</v>
      </c>
      <c r="F201" s="107">
        <v>7.5</v>
      </c>
      <c r="G201" s="107">
        <v>7.5</v>
      </c>
      <c r="H201" s="107">
        <v>7.5</v>
      </c>
      <c r="I201" s="107">
        <v>7.5</v>
      </c>
      <c r="J201" s="107">
        <v>7.5</v>
      </c>
      <c r="K201" s="107">
        <v>7.5</v>
      </c>
      <c r="L201" s="107">
        <v>7.5</v>
      </c>
      <c r="M201" s="108">
        <v>7.5</v>
      </c>
      <c r="N201" s="118">
        <v>7.7</v>
      </c>
      <c r="O201" s="107">
        <v>7.7</v>
      </c>
      <c r="P201" s="109">
        <v>7.7</v>
      </c>
      <c r="Q201" s="109">
        <v>7.7</v>
      </c>
      <c r="R201" s="110">
        <v>7.7</v>
      </c>
      <c r="S201" s="110">
        <v>7.7</v>
      </c>
      <c r="T201" s="107">
        <v>7.7</v>
      </c>
      <c r="U201" s="107">
        <v>7.7</v>
      </c>
      <c r="V201" s="110">
        <v>7.7</v>
      </c>
      <c r="W201" s="111">
        <v>7.7</v>
      </c>
      <c r="X201" s="111">
        <v>7.7</v>
      </c>
      <c r="Y201" s="111">
        <v>7.7</v>
      </c>
      <c r="Z201" s="112">
        <v>7.7</v>
      </c>
      <c r="AA201" s="113">
        <v>7.7</v>
      </c>
      <c r="AB201" s="114">
        <v>7.7</v>
      </c>
      <c r="AC201" s="183">
        <v>7.7</v>
      </c>
      <c r="AD201" s="114">
        <v>7.7</v>
      </c>
      <c r="AE201" s="197">
        <v>7.7</v>
      </c>
      <c r="AF201" s="201">
        <v>7.7</v>
      </c>
      <c r="AG201" s="201">
        <v>7.7</v>
      </c>
      <c r="AH201" s="275">
        <v>7.7</v>
      </c>
      <c r="AI201" s="287">
        <v>7.7</v>
      </c>
      <c r="AJ201" s="5">
        <f t="shared" si="18"/>
        <v>1</v>
      </c>
      <c r="AK201" s="5">
        <f t="shared" si="19"/>
        <v>1</v>
      </c>
      <c r="AL201" s="5">
        <f t="shared" si="20"/>
        <v>0</v>
      </c>
      <c r="AM201" s="5">
        <f t="shared" si="21"/>
        <v>0</v>
      </c>
      <c r="AN201" s="5">
        <f t="shared" si="22"/>
        <v>0</v>
      </c>
      <c r="AO201" s="5">
        <f t="shared" si="23"/>
        <v>0</v>
      </c>
    </row>
    <row r="202" spans="1:41" ht="12.75">
      <c r="A202" s="14">
        <v>83049</v>
      </c>
      <c r="B202" s="15" t="s">
        <v>177</v>
      </c>
      <c r="C202" s="107">
        <v>6</v>
      </c>
      <c r="D202" s="107">
        <v>6</v>
      </c>
      <c r="E202" s="107">
        <v>6</v>
      </c>
      <c r="F202" s="107">
        <v>6</v>
      </c>
      <c r="G202" s="107">
        <v>6</v>
      </c>
      <c r="H202" s="107">
        <v>6</v>
      </c>
      <c r="I202" s="107">
        <v>6</v>
      </c>
      <c r="J202" s="107">
        <v>6</v>
      </c>
      <c r="K202" s="107">
        <v>6</v>
      </c>
      <c r="L202" s="107">
        <v>6</v>
      </c>
      <c r="M202" s="108">
        <v>6</v>
      </c>
      <c r="N202" s="107">
        <v>6</v>
      </c>
      <c r="O202" s="118">
        <v>7</v>
      </c>
      <c r="P202" s="109">
        <v>7</v>
      </c>
      <c r="Q202" s="110">
        <v>7</v>
      </c>
      <c r="R202" s="110">
        <v>7</v>
      </c>
      <c r="S202" s="110">
        <v>7</v>
      </c>
      <c r="T202" s="107">
        <v>7</v>
      </c>
      <c r="U202" s="107">
        <v>7</v>
      </c>
      <c r="V202" s="110">
        <v>7</v>
      </c>
      <c r="W202" s="111">
        <v>7</v>
      </c>
      <c r="X202" s="111">
        <v>7</v>
      </c>
      <c r="Y202" s="111">
        <v>7</v>
      </c>
      <c r="Z202" s="112">
        <v>7</v>
      </c>
      <c r="AA202" s="113">
        <v>7</v>
      </c>
      <c r="AB202" s="114">
        <v>7</v>
      </c>
      <c r="AC202" s="183">
        <v>7</v>
      </c>
      <c r="AD202" s="114">
        <v>7</v>
      </c>
      <c r="AE202" s="114">
        <v>7</v>
      </c>
      <c r="AF202" s="114">
        <v>7</v>
      </c>
      <c r="AG202" s="114">
        <v>7</v>
      </c>
      <c r="AH202" s="265">
        <v>7</v>
      </c>
      <c r="AI202" s="279">
        <v>7</v>
      </c>
      <c r="AJ202" s="5">
        <f t="shared" si="18"/>
        <v>0</v>
      </c>
      <c r="AK202" s="5">
        <f t="shared" si="19"/>
        <v>0</v>
      </c>
      <c r="AL202" s="5">
        <f t="shared" si="20"/>
        <v>0</v>
      </c>
      <c r="AM202" s="5">
        <f t="shared" si="21"/>
        <v>1</v>
      </c>
      <c r="AN202" s="5">
        <f t="shared" si="22"/>
        <v>0</v>
      </c>
      <c r="AO202" s="5">
        <f t="shared" si="23"/>
        <v>0</v>
      </c>
    </row>
    <row r="203" spans="1:41" ht="12.75">
      <c r="A203" s="14">
        <v>83055</v>
      </c>
      <c r="B203" s="15" t="s">
        <v>318</v>
      </c>
      <c r="C203" s="107">
        <v>7</v>
      </c>
      <c r="D203" s="107">
        <v>7</v>
      </c>
      <c r="E203" s="107">
        <v>7</v>
      </c>
      <c r="F203" s="107">
        <v>7</v>
      </c>
      <c r="G203" s="107">
        <v>7</v>
      </c>
      <c r="H203" s="107">
        <v>7</v>
      </c>
      <c r="I203" s="107">
        <v>7</v>
      </c>
      <c r="J203" s="107">
        <v>7</v>
      </c>
      <c r="K203" s="107">
        <v>7</v>
      </c>
      <c r="L203" s="107">
        <v>7</v>
      </c>
      <c r="M203" s="108">
        <v>7</v>
      </c>
      <c r="N203" s="107">
        <v>7</v>
      </c>
      <c r="O203" s="107">
        <v>7</v>
      </c>
      <c r="P203" s="109">
        <v>7</v>
      </c>
      <c r="Q203" s="110">
        <v>7</v>
      </c>
      <c r="R203" s="111">
        <v>7</v>
      </c>
      <c r="S203" s="111">
        <v>7</v>
      </c>
      <c r="T203" s="107">
        <v>7</v>
      </c>
      <c r="U203" s="107">
        <v>7</v>
      </c>
      <c r="V203" s="111">
        <v>7</v>
      </c>
      <c r="W203" s="111">
        <v>7</v>
      </c>
      <c r="X203" s="111">
        <v>7</v>
      </c>
      <c r="Y203" s="136">
        <v>6.5</v>
      </c>
      <c r="Z203" s="113">
        <v>6.5</v>
      </c>
      <c r="AA203" s="113">
        <v>6.5</v>
      </c>
      <c r="AB203" s="114">
        <v>6.5</v>
      </c>
      <c r="AC203" s="183">
        <v>6.5</v>
      </c>
      <c r="AD203" s="114">
        <v>6.5</v>
      </c>
      <c r="AE203" s="114">
        <v>6.5</v>
      </c>
      <c r="AF203" s="114">
        <v>6.5</v>
      </c>
      <c r="AG203" s="114">
        <v>6.5</v>
      </c>
      <c r="AH203" s="265">
        <v>6.5</v>
      </c>
      <c r="AI203" s="279">
        <v>6.5</v>
      </c>
      <c r="AJ203" s="5">
        <f t="shared" si="18"/>
        <v>0</v>
      </c>
      <c r="AK203" s="5">
        <f t="shared" si="19"/>
        <v>0</v>
      </c>
      <c r="AL203" s="5">
        <f t="shared" si="20"/>
        <v>0</v>
      </c>
      <c r="AM203" s="5">
        <f t="shared" si="21"/>
        <v>1</v>
      </c>
      <c r="AN203" s="5">
        <f t="shared" si="22"/>
        <v>0</v>
      </c>
      <c r="AO203" s="5">
        <f t="shared" si="23"/>
        <v>0</v>
      </c>
    </row>
    <row r="204" spans="1:41" ht="12.75">
      <c r="A204" s="14">
        <v>84009</v>
      </c>
      <c r="B204" s="15" t="s">
        <v>178</v>
      </c>
      <c r="C204" s="107">
        <v>6</v>
      </c>
      <c r="D204" s="107">
        <v>6</v>
      </c>
      <c r="E204" s="107">
        <v>6</v>
      </c>
      <c r="F204" s="107">
        <v>6</v>
      </c>
      <c r="G204" s="107">
        <v>6</v>
      </c>
      <c r="H204" s="118">
        <v>7</v>
      </c>
      <c r="I204" s="107">
        <v>7</v>
      </c>
      <c r="J204" s="107">
        <v>7</v>
      </c>
      <c r="K204" s="107">
        <v>7</v>
      </c>
      <c r="L204" s="107">
        <v>7</v>
      </c>
      <c r="M204" s="108">
        <v>7</v>
      </c>
      <c r="N204" s="107">
        <v>7</v>
      </c>
      <c r="O204" s="107">
        <v>7</v>
      </c>
      <c r="P204" s="120">
        <v>8</v>
      </c>
      <c r="Q204" s="107">
        <v>8</v>
      </c>
      <c r="R204" s="110">
        <v>8</v>
      </c>
      <c r="S204" s="110">
        <v>8</v>
      </c>
      <c r="T204" s="107">
        <v>8</v>
      </c>
      <c r="U204" s="107">
        <v>8</v>
      </c>
      <c r="V204" s="110">
        <v>8</v>
      </c>
      <c r="W204" s="111">
        <v>8</v>
      </c>
      <c r="X204" s="111">
        <v>8</v>
      </c>
      <c r="Y204" s="111">
        <v>8</v>
      </c>
      <c r="Z204" s="112">
        <v>8</v>
      </c>
      <c r="AA204" s="113">
        <v>8</v>
      </c>
      <c r="AB204" s="114">
        <v>8</v>
      </c>
      <c r="AC204" s="183">
        <v>8</v>
      </c>
      <c r="AD204" s="114">
        <v>8</v>
      </c>
      <c r="AE204" s="114">
        <v>8</v>
      </c>
      <c r="AF204" s="114">
        <v>8</v>
      </c>
      <c r="AG204" s="114">
        <v>8</v>
      </c>
      <c r="AH204" s="265">
        <v>8</v>
      </c>
      <c r="AI204" s="279">
        <v>8</v>
      </c>
      <c r="AJ204" s="5">
        <f t="shared" si="18"/>
        <v>0</v>
      </c>
      <c r="AK204" s="5">
        <f t="shared" si="19"/>
        <v>0</v>
      </c>
      <c r="AL204" s="5">
        <f t="shared" si="20"/>
        <v>0</v>
      </c>
      <c r="AM204" s="5">
        <f t="shared" si="21"/>
        <v>1</v>
      </c>
      <c r="AN204" s="5">
        <f t="shared" si="22"/>
        <v>0</v>
      </c>
      <c r="AO204" s="5">
        <f t="shared" si="23"/>
        <v>0</v>
      </c>
    </row>
    <row r="205" spans="1:41" ht="12.75">
      <c r="A205" s="14">
        <v>84010</v>
      </c>
      <c r="B205" s="15" t="s">
        <v>179</v>
      </c>
      <c r="C205" s="107">
        <v>6</v>
      </c>
      <c r="D205" s="118">
        <v>7</v>
      </c>
      <c r="E205" s="107">
        <v>7</v>
      </c>
      <c r="F205" s="107">
        <v>7</v>
      </c>
      <c r="G205" s="107">
        <v>7</v>
      </c>
      <c r="H205" s="107">
        <v>7</v>
      </c>
      <c r="I205" s="118">
        <v>7.5</v>
      </c>
      <c r="J205" s="107">
        <v>7.5</v>
      </c>
      <c r="K205" s="107">
        <v>7.5</v>
      </c>
      <c r="L205" s="107">
        <v>7.5</v>
      </c>
      <c r="M205" s="108">
        <v>7.5</v>
      </c>
      <c r="N205" s="107">
        <v>7.5</v>
      </c>
      <c r="O205" s="107">
        <v>7.5</v>
      </c>
      <c r="P205" s="109">
        <v>7.5</v>
      </c>
      <c r="Q205" s="109">
        <v>7.5</v>
      </c>
      <c r="R205" s="110">
        <v>7.5</v>
      </c>
      <c r="S205" s="110">
        <v>7.5</v>
      </c>
      <c r="T205" s="107">
        <v>7.5</v>
      </c>
      <c r="U205" s="107">
        <v>7.5</v>
      </c>
      <c r="V205" s="110">
        <v>7.5</v>
      </c>
      <c r="W205" s="111">
        <v>7.5</v>
      </c>
      <c r="X205" s="134">
        <v>8</v>
      </c>
      <c r="Y205" s="111">
        <v>8</v>
      </c>
      <c r="Z205" s="113">
        <v>8</v>
      </c>
      <c r="AA205" s="113">
        <v>8</v>
      </c>
      <c r="AB205" s="114">
        <v>8</v>
      </c>
      <c r="AC205" s="183">
        <v>8</v>
      </c>
      <c r="AD205" s="114">
        <v>8</v>
      </c>
      <c r="AE205" s="114">
        <v>8</v>
      </c>
      <c r="AF205" s="114">
        <v>8</v>
      </c>
      <c r="AG205" s="114">
        <v>8</v>
      </c>
      <c r="AH205" s="265">
        <v>8</v>
      </c>
      <c r="AI205" s="279">
        <v>8</v>
      </c>
      <c r="AJ205" s="5">
        <f t="shared" si="18"/>
        <v>0</v>
      </c>
      <c r="AK205" s="5">
        <f t="shared" si="19"/>
        <v>0</v>
      </c>
      <c r="AL205" s="5">
        <f t="shared" si="20"/>
        <v>0</v>
      </c>
      <c r="AM205" s="5">
        <f t="shared" si="21"/>
        <v>1</v>
      </c>
      <c r="AN205" s="5">
        <f t="shared" si="22"/>
        <v>0</v>
      </c>
      <c r="AO205" s="5">
        <f t="shared" si="23"/>
        <v>0</v>
      </c>
    </row>
    <row r="206" spans="1:41" ht="12.75">
      <c r="A206" s="14">
        <v>84016</v>
      </c>
      <c r="B206" s="15" t="s">
        <v>180</v>
      </c>
      <c r="C206" s="107">
        <v>6</v>
      </c>
      <c r="D206" s="107">
        <v>6</v>
      </c>
      <c r="E206" s="107">
        <v>6</v>
      </c>
      <c r="F206" s="107">
        <v>6</v>
      </c>
      <c r="G206" s="107">
        <v>6</v>
      </c>
      <c r="H206" s="107">
        <v>6</v>
      </c>
      <c r="I206" s="107">
        <v>6</v>
      </c>
      <c r="J206" s="107">
        <v>6</v>
      </c>
      <c r="K206" s="107">
        <v>6</v>
      </c>
      <c r="L206" s="107">
        <v>6</v>
      </c>
      <c r="M206" s="108">
        <v>6</v>
      </c>
      <c r="N206" s="107">
        <v>6</v>
      </c>
      <c r="O206" s="107">
        <v>6</v>
      </c>
      <c r="P206" s="109">
        <v>6</v>
      </c>
      <c r="Q206" s="110">
        <v>6</v>
      </c>
      <c r="R206" s="110">
        <v>6</v>
      </c>
      <c r="S206" s="110">
        <v>6</v>
      </c>
      <c r="T206" s="107">
        <v>6</v>
      </c>
      <c r="U206" s="107">
        <v>6</v>
      </c>
      <c r="V206" s="110">
        <v>6</v>
      </c>
      <c r="W206" s="111">
        <v>6</v>
      </c>
      <c r="X206" s="111">
        <v>6</v>
      </c>
      <c r="Y206" s="111">
        <v>6</v>
      </c>
      <c r="Z206" s="113">
        <v>6</v>
      </c>
      <c r="AA206" s="113">
        <v>6</v>
      </c>
      <c r="AB206" s="114">
        <v>6</v>
      </c>
      <c r="AC206" s="183">
        <v>6</v>
      </c>
      <c r="AD206" s="114">
        <v>6</v>
      </c>
      <c r="AE206" s="114">
        <v>6</v>
      </c>
      <c r="AF206" s="114">
        <v>6</v>
      </c>
      <c r="AG206" s="114">
        <v>6</v>
      </c>
      <c r="AH206" s="265">
        <v>6</v>
      </c>
      <c r="AI206" s="279">
        <v>6</v>
      </c>
      <c r="AJ206" s="5">
        <f t="shared" si="18"/>
        <v>0</v>
      </c>
      <c r="AK206" s="5">
        <f t="shared" si="19"/>
        <v>0</v>
      </c>
      <c r="AL206" s="5">
        <f t="shared" si="20"/>
        <v>0</v>
      </c>
      <c r="AM206" s="5">
        <f t="shared" si="21"/>
        <v>1</v>
      </c>
      <c r="AN206" s="5">
        <f t="shared" si="22"/>
        <v>0</v>
      </c>
      <c r="AO206" s="5">
        <f t="shared" si="23"/>
        <v>0</v>
      </c>
    </row>
    <row r="207" spans="1:41" ht="12.75">
      <c r="A207" s="14">
        <v>84029</v>
      </c>
      <c r="B207" s="15" t="s">
        <v>181</v>
      </c>
      <c r="C207" s="107">
        <v>6</v>
      </c>
      <c r="D207" s="107">
        <v>6</v>
      </c>
      <c r="E207" s="107">
        <v>6</v>
      </c>
      <c r="F207" s="107">
        <v>6</v>
      </c>
      <c r="G207" s="107">
        <v>6</v>
      </c>
      <c r="H207" s="118">
        <v>8</v>
      </c>
      <c r="I207" s="119">
        <v>7</v>
      </c>
      <c r="J207" s="107">
        <v>7</v>
      </c>
      <c r="K207" s="107">
        <v>7</v>
      </c>
      <c r="L207" s="107">
        <v>7</v>
      </c>
      <c r="M207" s="108">
        <v>7</v>
      </c>
      <c r="N207" s="107">
        <v>7</v>
      </c>
      <c r="O207" s="107">
        <v>7</v>
      </c>
      <c r="P207" s="109">
        <v>7</v>
      </c>
      <c r="Q207" s="111">
        <v>7</v>
      </c>
      <c r="R207" s="111">
        <v>7</v>
      </c>
      <c r="S207" s="111">
        <v>7</v>
      </c>
      <c r="T207" s="107">
        <v>7</v>
      </c>
      <c r="U207" s="107">
        <v>7</v>
      </c>
      <c r="V207" s="111">
        <v>7</v>
      </c>
      <c r="W207" s="111">
        <v>7</v>
      </c>
      <c r="X207" s="111">
        <v>7</v>
      </c>
      <c r="Y207" s="111">
        <v>7</v>
      </c>
      <c r="Z207" s="113">
        <v>7</v>
      </c>
      <c r="AA207" s="113">
        <v>7</v>
      </c>
      <c r="AB207" s="114">
        <v>7</v>
      </c>
      <c r="AC207" s="183">
        <v>7</v>
      </c>
      <c r="AD207" s="114">
        <v>7</v>
      </c>
      <c r="AE207" s="114">
        <v>7</v>
      </c>
      <c r="AF207" s="114">
        <v>7</v>
      </c>
      <c r="AG207" s="114">
        <v>7</v>
      </c>
      <c r="AH207" s="265">
        <v>7</v>
      </c>
      <c r="AI207" s="279">
        <v>7</v>
      </c>
      <c r="AJ207" s="5">
        <f t="shared" si="18"/>
        <v>0</v>
      </c>
      <c r="AK207" s="5">
        <f t="shared" si="19"/>
        <v>0</v>
      </c>
      <c r="AL207" s="5">
        <f t="shared" si="20"/>
        <v>0</v>
      </c>
      <c r="AM207" s="5">
        <f t="shared" si="21"/>
        <v>1</v>
      </c>
      <c r="AN207" s="5">
        <f t="shared" si="22"/>
        <v>0</v>
      </c>
      <c r="AO207" s="5">
        <f t="shared" si="23"/>
        <v>0</v>
      </c>
    </row>
    <row r="208" spans="1:41" ht="12.75">
      <c r="A208" s="14">
        <v>84033</v>
      </c>
      <c r="B208" s="15" t="s">
        <v>182</v>
      </c>
      <c r="C208" s="107">
        <v>6</v>
      </c>
      <c r="D208" s="107">
        <v>6</v>
      </c>
      <c r="E208" s="107">
        <v>6</v>
      </c>
      <c r="F208" s="107">
        <v>6</v>
      </c>
      <c r="G208" s="107">
        <v>6</v>
      </c>
      <c r="H208" s="107">
        <v>6</v>
      </c>
      <c r="I208" s="107">
        <v>6</v>
      </c>
      <c r="J208" s="107">
        <v>6</v>
      </c>
      <c r="K208" s="107">
        <v>6</v>
      </c>
      <c r="L208" s="107">
        <v>6</v>
      </c>
      <c r="M208" s="108">
        <v>6</v>
      </c>
      <c r="N208" s="107">
        <v>6</v>
      </c>
      <c r="O208" s="107">
        <v>6</v>
      </c>
      <c r="P208" s="109">
        <v>6</v>
      </c>
      <c r="Q208" s="110">
        <v>6</v>
      </c>
      <c r="R208" s="111">
        <v>6</v>
      </c>
      <c r="S208" s="111">
        <v>6</v>
      </c>
      <c r="T208" s="107">
        <v>6</v>
      </c>
      <c r="U208" s="107">
        <v>6</v>
      </c>
      <c r="V208" s="111">
        <v>6</v>
      </c>
      <c r="W208" s="111">
        <v>6</v>
      </c>
      <c r="X208" s="111">
        <v>6</v>
      </c>
      <c r="Y208" s="111">
        <v>6</v>
      </c>
      <c r="Z208" s="113">
        <v>6</v>
      </c>
      <c r="AA208" s="113">
        <v>6</v>
      </c>
      <c r="AB208" s="114">
        <v>6</v>
      </c>
      <c r="AC208" s="183">
        <v>6</v>
      </c>
      <c r="AD208" s="114">
        <v>6</v>
      </c>
      <c r="AE208" s="114">
        <v>6</v>
      </c>
      <c r="AF208" s="114">
        <v>6</v>
      </c>
      <c r="AG208" s="114">
        <v>6.5</v>
      </c>
      <c r="AH208" s="265">
        <v>6.5</v>
      </c>
      <c r="AI208" s="279">
        <v>6.5</v>
      </c>
      <c r="AJ208" s="5">
        <f t="shared" si="18"/>
        <v>0</v>
      </c>
      <c r="AK208" s="5">
        <f t="shared" si="19"/>
        <v>0</v>
      </c>
      <c r="AL208" s="5">
        <f t="shared" si="20"/>
        <v>0</v>
      </c>
      <c r="AM208" s="5">
        <f t="shared" si="21"/>
        <v>1</v>
      </c>
      <c r="AN208" s="5">
        <f t="shared" si="22"/>
        <v>0</v>
      </c>
      <c r="AO208" s="5">
        <f t="shared" si="23"/>
        <v>0</v>
      </c>
    </row>
    <row r="209" spans="1:41" ht="12.75">
      <c r="A209" s="14">
        <v>84035</v>
      </c>
      <c r="B209" s="15" t="s">
        <v>183</v>
      </c>
      <c r="C209" s="107">
        <v>6</v>
      </c>
      <c r="D209" s="107">
        <v>6</v>
      </c>
      <c r="E209" s="107">
        <v>6</v>
      </c>
      <c r="F209" s="107">
        <v>6</v>
      </c>
      <c r="G209" s="107">
        <v>6</v>
      </c>
      <c r="H209" s="107">
        <v>6</v>
      </c>
      <c r="I209" s="107">
        <v>6</v>
      </c>
      <c r="J209" s="107">
        <v>6</v>
      </c>
      <c r="K209" s="107">
        <v>6</v>
      </c>
      <c r="L209" s="107">
        <v>6</v>
      </c>
      <c r="M209" s="108">
        <v>6</v>
      </c>
      <c r="N209" s="107">
        <v>6</v>
      </c>
      <c r="O209" s="107">
        <v>6</v>
      </c>
      <c r="P209" s="109">
        <v>6</v>
      </c>
      <c r="Q209" s="135">
        <v>7.3</v>
      </c>
      <c r="R209" s="111">
        <v>7.3</v>
      </c>
      <c r="S209" s="111">
        <v>7.3</v>
      </c>
      <c r="T209" s="107">
        <v>7.3</v>
      </c>
      <c r="U209" s="107">
        <v>7.3</v>
      </c>
      <c r="V209" s="111">
        <v>7.3</v>
      </c>
      <c r="W209" s="111">
        <v>7.3</v>
      </c>
      <c r="X209" s="111">
        <v>7.3</v>
      </c>
      <c r="Y209" s="111">
        <v>7.3</v>
      </c>
      <c r="Z209" s="113">
        <v>7.3</v>
      </c>
      <c r="AA209" s="113">
        <v>7.3</v>
      </c>
      <c r="AB209" s="114">
        <v>7.3</v>
      </c>
      <c r="AC209" s="183">
        <v>7.3</v>
      </c>
      <c r="AD209" s="114">
        <v>7.3</v>
      </c>
      <c r="AE209" s="114">
        <v>7.3</v>
      </c>
      <c r="AF209" s="114">
        <v>7.3</v>
      </c>
      <c r="AG209" s="114">
        <v>7.3</v>
      </c>
      <c r="AH209" s="265">
        <v>7.3</v>
      </c>
      <c r="AI209" s="279">
        <v>7.3</v>
      </c>
      <c r="AJ209" s="5">
        <f t="shared" si="18"/>
        <v>0</v>
      </c>
      <c r="AK209" s="5">
        <f t="shared" si="19"/>
        <v>0</v>
      </c>
      <c r="AL209" s="5">
        <f t="shared" si="20"/>
        <v>0</v>
      </c>
      <c r="AM209" s="5">
        <f t="shared" si="21"/>
        <v>1</v>
      </c>
      <c r="AN209" s="5">
        <f t="shared" si="22"/>
        <v>0</v>
      </c>
      <c r="AO209" s="5">
        <f t="shared" si="23"/>
        <v>0</v>
      </c>
    </row>
    <row r="210" spans="1:41" ht="12.75">
      <c r="A210" s="14">
        <v>84043</v>
      </c>
      <c r="B210" s="15" t="s">
        <v>258</v>
      </c>
      <c r="C210" s="107">
        <v>6</v>
      </c>
      <c r="D210" s="107">
        <v>6</v>
      </c>
      <c r="E210" s="107">
        <v>6</v>
      </c>
      <c r="F210" s="107">
        <v>6</v>
      </c>
      <c r="G210" s="107">
        <v>6</v>
      </c>
      <c r="H210" s="118">
        <v>7.1</v>
      </c>
      <c r="I210" s="107">
        <v>7.1</v>
      </c>
      <c r="J210" s="107">
        <v>7.1</v>
      </c>
      <c r="K210" s="107">
        <v>7.1</v>
      </c>
      <c r="L210" s="107">
        <v>7.1</v>
      </c>
      <c r="M210" s="108">
        <v>7.1</v>
      </c>
      <c r="N210" s="118">
        <v>7.9</v>
      </c>
      <c r="O210" s="107">
        <v>7.9</v>
      </c>
      <c r="P210" s="109">
        <v>7.9</v>
      </c>
      <c r="Q210" s="110">
        <v>7.9</v>
      </c>
      <c r="R210" s="110">
        <v>7.9</v>
      </c>
      <c r="S210" s="110">
        <v>7.9</v>
      </c>
      <c r="T210" s="107">
        <v>7.9</v>
      </c>
      <c r="U210" s="119">
        <v>7.7</v>
      </c>
      <c r="V210" s="110">
        <v>7.7</v>
      </c>
      <c r="W210" s="111">
        <v>7.7</v>
      </c>
      <c r="X210" s="111">
        <v>7.7</v>
      </c>
      <c r="Y210" s="111">
        <v>7.7</v>
      </c>
      <c r="Z210" s="112">
        <v>7.7</v>
      </c>
      <c r="AA210" s="113">
        <v>7.7</v>
      </c>
      <c r="AB210" s="114">
        <v>7.7</v>
      </c>
      <c r="AC210" s="183">
        <v>7.7</v>
      </c>
      <c r="AD210" s="114">
        <v>7.7</v>
      </c>
      <c r="AE210" s="179">
        <v>7.6</v>
      </c>
      <c r="AF210" s="114">
        <v>7.6</v>
      </c>
      <c r="AG210" s="114">
        <v>7.6</v>
      </c>
      <c r="AH210" s="265">
        <v>7.6</v>
      </c>
      <c r="AI210" s="279">
        <v>7.6</v>
      </c>
      <c r="AJ210" s="5">
        <f t="shared" si="18"/>
        <v>0</v>
      </c>
      <c r="AK210" s="5">
        <f t="shared" si="19"/>
        <v>0</v>
      </c>
      <c r="AL210" s="5">
        <f t="shared" si="20"/>
        <v>0</v>
      </c>
      <c r="AM210" s="5">
        <f t="shared" si="21"/>
        <v>1</v>
      </c>
      <c r="AN210" s="5">
        <f t="shared" si="22"/>
        <v>0</v>
      </c>
      <c r="AO210" s="5">
        <f t="shared" si="23"/>
        <v>0</v>
      </c>
    </row>
    <row r="211" spans="1:41" ht="12.75">
      <c r="A211" s="14">
        <v>84050</v>
      </c>
      <c r="B211" s="15" t="s">
        <v>185</v>
      </c>
      <c r="C211" s="107">
        <v>6</v>
      </c>
      <c r="D211" s="107">
        <v>6</v>
      </c>
      <c r="E211" s="107">
        <v>6</v>
      </c>
      <c r="F211" s="107">
        <v>6</v>
      </c>
      <c r="G211" s="107">
        <v>6</v>
      </c>
      <c r="H211" s="118">
        <v>7</v>
      </c>
      <c r="I211" s="107">
        <v>7</v>
      </c>
      <c r="J211" s="107">
        <v>7</v>
      </c>
      <c r="K211" s="107">
        <v>7</v>
      </c>
      <c r="L211" s="107">
        <v>7</v>
      </c>
      <c r="M211" s="108">
        <v>7</v>
      </c>
      <c r="N211" s="107">
        <v>7</v>
      </c>
      <c r="O211" s="107">
        <v>7</v>
      </c>
      <c r="P211" s="109">
        <v>7</v>
      </c>
      <c r="Q211" s="110">
        <v>7</v>
      </c>
      <c r="R211" s="110">
        <v>7</v>
      </c>
      <c r="S211" s="110">
        <v>7</v>
      </c>
      <c r="T211" s="107">
        <v>7</v>
      </c>
      <c r="U211" s="107">
        <v>7</v>
      </c>
      <c r="V211" s="110">
        <v>7</v>
      </c>
      <c r="W211" s="111">
        <v>7</v>
      </c>
      <c r="X211" s="111">
        <v>7</v>
      </c>
      <c r="Y211" s="111">
        <v>7</v>
      </c>
      <c r="Z211" s="112">
        <v>7</v>
      </c>
      <c r="AA211" s="113">
        <v>7</v>
      </c>
      <c r="AB211" s="114">
        <v>7</v>
      </c>
      <c r="AC211" s="183">
        <v>7</v>
      </c>
      <c r="AD211" s="114">
        <v>7</v>
      </c>
      <c r="AE211" s="114">
        <v>7</v>
      </c>
      <c r="AF211" s="114">
        <v>7</v>
      </c>
      <c r="AG211" s="114">
        <v>8</v>
      </c>
      <c r="AH211" s="265">
        <v>8</v>
      </c>
      <c r="AI211" s="279">
        <v>8</v>
      </c>
      <c r="AJ211" s="5">
        <f t="shared" si="18"/>
        <v>0</v>
      </c>
      <c r="AK211" s="5">
        <f t="shared" si="19"/>
        <v>0</v>
      </c>
      <c r="AL211" s="5">
        <f t="shared" si="20"/>
        <v>0</v>
      </c>
      <c r="AM211" s="5">
        <f t="shared" si="21"/>
        <v>1</v>
      </c>
      <c r="AN211" s="5">
        <f t="shared" si="22"/>
        <v>0</v>
      </c>
      <c r="AO211" s="5">
        <f t="shared" si="23"/>
        <v>0</v>
      </c>
    </row>
    <row r="212" spans="1:41" ht="12.75">
      <c r="A212" s="14">
        <v>84059</v>
      </c>
      <c r="B212" s="15" t="s">
        <v>186</v>
      </c>
      <c r="C212" s="107">
        <v>6</v>
      </c>
      <c r="D212" s="107">
        <v>6</v>
      </c>
      <c r="E212" s="107">
        <v>6</v>
      </c>
      <c r="F212" s="107">
        <v>6</v>
      </c>
      <c r="G212" s="107">
        <v>6</v>
      </c>
      <c r="H212" s="118">
        <v>6.5</v>
      </c>
      <c r="I212" s="107">
        <v>6.5</v>
      </c>
      <c r="J212" s="107">
        <v>6.5</v>
      </c>
      <c r="K212" s="107">
        <v>6.5</v>
      </c>
      <c r="L212" s="107">
        <v>6.5</v>
      </c>
      <c r="M212" s="108">
        <v>6.5</v>
      </c>
      <c r="N212" s="118">
        <v>7</v>
      </c>
      <c r="O212" s="107">
        <v>7</v>
      </c>
      <c r="P212" s="109">
        <v>7</v>
      </c>
      <c r="Q212" s="110">
        <v>7</v>
      </c>
      <c r="R212" s="110">
        <v>7</v>
      </c>
      <c r="S212" s="110">
        <v>7</v>
      </c>
      <c r="T212" s="107">
        <v>7</v>
      </c>
      <c r="U212" s="107">
        <v>7</v>
      </c>
      <c r="V212" s="110">
        <v>7</v>
      </c>
      <c r="W212" s="111">
        <v>7</v>
      </c>
      <c r="X212" s="111">
        <v>7</v>
      </c>
      <c r="Y212" s="111">
        <v>7</v>
      </c>
      <c r="Z212" s="112">
        <v>7</v>
      </c>
      <c r="AA212" s="122">
        <v>7.5</v>
      </c>
      <c r="AB212" s="114">
        <v>7.5</v>
      </c>
      <c r="AC212" s="184">
        <v>8</v>
      </c>
      <c r="AD212" s="114">
        <v>8</v>
      </c>
      <c r="AE212" s="114">
        <v>8</v>
      </c>
      <c r="AF212" s="114">
        <v>8</v>
      </c>
      <c r="AG212" s="114">
        <v>8</v>
      </c>
      <c r="AH212" s="265">
        <v>8</v>
      </c>
      <c r="AI212" s="279">
        <v>8</v>
      </c>
      <c r="AJ212" s="5">
        <f t="shared" si="18"/>
        <v>0</v>
      </c>
      <c r="AK212" s="5">
        <f t="shared" si="19"/>
        <v>0</v>
      </c>
      <c r="AL212" s="5">
        <f t="shared" si="20"/>
        <v>0</v>
      </c>
      <c r="AM212" s="5">
        <f t="shared" si="21"/>
        <v>1</v>
      </c>
      <c r="AN212" s="5">
        <f t="shared" si="22"/>
        <v>0</v>
      </c>
      <c r="AO212" s="5">
        <f t="shared" si="23"/>
        <v>0</v>
      </c>
    </row>
    <row r="213" spans="1:41" ht="12.75">
      <c r="A213" s="14">
        <v>84068</v>
      </c>
      <c r="B213" s="15" t="s">
        <v>187</v>
      </c>
      <c r="C213" s="107">
        <v>6</v>
      </c>
      <c r="D213" s="107">
        <v>6</v>
      </c>
      <c r="E213" s="107">
        <v>6</v>
      </c>
      <c r="F213" s="107">
        <v>6</v>
      </c>
      <c r="G213" s="107">
        <v>6</v>
      </c>
      <c r="H213" s="118">
        <v>7</v>
      </c>
      <c r="I213" s="107">
        <v>7</v>
      </c>
      <c r="J213" s="107">
        <v>7</v>
      </c>
      <c r="K213" s="107">
        <v>8</v>
      </c>
      <c r="L213" s="107">
        <v>8</v>
      </c>
      <c r="M213" s="108">
        <v>8</v>
      </c>
      <c r="N213" s="107">
        <v>8</v>
      </c>
      <c r="O213" s="107">
        <v>8</v>
      </c>
      <c r="P213" s="109">
        <v>8</v>
      </c>
      <c r="Q213" s="107">
        <v>8</v>
      </c>
      <c r="R213" s="110">
        <v>8</v>
      </c>
      <c r="S213" s="110">
        <v>8</v>
      </c>
      <c r="T213" s="107">
        <v>8</v>
      </c>
      <c r="U213" s="107">
        <v>8</v>
      </c>
      <c r="V213" s="110">
        <v>8</v>
      </c>
      <c r="W213" s="111">
        <v>8</v>
      </c>
      <c r="X213" s="111">
        <v>8</v>
      </c>
      <c r="Y213" s="111">
        <v>8</v>
      </c>
      <c r="Z213" s="112">
        <v>8</v>
      </c>
      <c r="AA213" s="113">
        <v>8</v>
      </c>
      <c r="AB213" s="114">
        <v>8</v>
      </c>
      <c r="AC213" s="183">
        <v>8</v>
      </c>
      <c r="AD213" s="114">
        <v>8</v>
      </c>
      <c r="AE213" s="114">
        <v>8</v>
      </c>
      <c r="AF213" s="114">
        <v>8</v>
      </c>
      <c r="AG213" s="114">
        <v>8</v>
      </c>
      <c r="AH213" s="265">
        <v>8</v>
      </c>
      <c r="AI213" s="279">
        <v>8</v>
      </c>
      <c r="AJ213" s="5">
        <f t="shared" si="18"/>
        <v>0</v>
      </c>
      <c r="AK213" s="5">
        <f t="shared" si="19"/>
        <v>0</v>
      </c>
      <c r="AL213" s="5">
        <f t="shared" si="20"/>
        <v>0</v>
      </c>
      <c r="AM213" s="5">
        <f t="shared" si="21"/>
        <v>1</v>
      </c>
      <c r="AN213" s="5">
        <f t="shared" si="22"/>
        <v>0</v>
      </c>
      <c r="AO213" s="5">
        <f t="shared" si="23"/>
        <v>0</v>
      </c>
    </row>
    <row r="214" spans="1:41" ht="12.75">
      <c r="A214" s="14">
        <v>84075</v>
      </c>
      <c r="B214" s="15" t="s">
        <v>188</v>
      </c>
      <c r="C214" s="107">
        <v>7.5</v>
      </c>
      <c r="D214" s="107">
        <v>7.5</v>
      </c>
      <c r="E214" s="107">
        <v>7.5</v>
      </c>
      <c r="F214" s="107">
        <v>7.5</v>
      </c>
      <c r="G214" s="107">
        <v>7.5</v>
      </c>
      <c r="H214" s="107">
        <v>7.5</v>
      </c>
      <c r="I214" s="107">
        <v>7.5</v>
      </c>
      <c r="J214" s="107">
        <v>7.5</v>
      </c>
      <c r="K214" s="107">
        <v>7.5</v>
      </c>
      <c r="L214" s="107">
        <v>7.5</v>
      </c>
      <c r="M214" s="108">
        <v>7.5</v>
      </c>
      <c r="N214" s="107">
        <v>7.5</v>
      </c>
      <c r="O214" s="107">
        <v>7.5</v>
      </c>
      <c r="P214" s="109">
        <v>7.5</v>
      </c>
      <c r="Q214" s="162">
        <v>7.5</v>
      </c>
      <c r="R214" s="162">
        <v>7.5</v>
      </c>
      <c r="S214" s="162">
        <v>7.5</v>
      </c>
      <c r="T214" s="107">
        <v>7.5</v>
      </c>
      <c r="U214" s="107">
        <v>7.5</v>
      </c>
      <c r="V214" s="162">
        <v>7.5</v>
      </c>
      <c r="W214" s="163">
        <v>7.5</v>
      </c>
      <c r="X214" s="163">
        <v>7.5</v>
      </c>
      <c r="Y214" s="163">
        <v>7.5</v>
      </c>
      <c r="Z214" s="164">
        <v>7.5</v>
      </c>
      <c r="AA214" s="165">
        <v>7.5</v>
      </c>
      <c r="AB214" s="166">
        <v>7.5</v>
      </c>
      <c r="AC214" s="184">
        <v>8.2</v>
      </c>
      <c r="AD214" s="166">
        <v>8.2</v>
      </c>
      <c r="AE214" s="166">
        <v>8.2</v>
      </c>
      <c r="AF214" s="166">
        <v>8.2</v>
      </c>
      <c r="AG214" s="166">
        <v>8</v>
      </c>
      <c r="AH214" s="276">
        <v>8</v>
      </c>
      <c r="AI214" s="288">
        <v>8</v>
      </c>
      <c r="AJ214" s="5">
        <f t="shared" si="18"/>
        <v>0</v>
      </c>
      <c r="AK214" s="5">
        <f t="shared" si="19"/>
        <v>0</v>
      </c>
      <c r="AL214" s="5">
        <f t="shared" si="20"/>
        <v>0</v>
      </c>
      <c r="AM214" s="5">
        <f t="shared" si="21"/>
        <v>1</v>
      </c>
      <c r="AN214" s="5">
        <f t="shared" si="22"/>
        <v>0</v>
      </c>
      <c r="AO214" s="5">
        <f t="shared" si="23"/>
        <v>0</v>
      </c>
    </row>
    <row r="215" spans="1:41" ht="12.75">
      <c r="A215" s="14">
        <v>84077</v>
      </c>
      <c r="B215" s="15" t="s">
        <v>319</v>
      </c>
      <c r="C215" s="107">
        <v>6</v>
      </c>
      <c r="D215" s="107">
        <v>6</v>
      </c>
      <c r="E215" s="107">
        <v>6</v>
      </c>
      <c r="F215" s="107">
        <v>6</v>
      </c>
      <c r="G215" s="107">
        <v>6</v>
      </c>
      <c r="H215" s="107">
        <v>6</v>
      </c>
      <c r="I215" s="107">
        <v>6</v>
      </c>
      <c r="J215" s="107">
        <v>6</v>
      </c>
      <c r="K215" s="107">
        <v>6</v>
      </c>
      <c r="L215" s="107">
        <v>6</v>
      </c>
      <c r="M215" s="108">
        <v>6</v>
      </c>
      <c r="N215" s="107">
        <v>6</v>
      </c>
      <c r="O215" s="107">
        <v>6</v>
      </c>
      <c r="P215" s="109">
        <v>6</v>
      </c>
      <c r="Q215" s="110">
        <v>6</v>
      </c>
      <c r="R215" s="111">
        <v>6</v>
      </c>
      <c r="S215" s="111">
        <v>6</v>
      </c>
      <c r="T215" s="107">
        <v>6</v>
      </c>
      <c r="U215" s="107">
        <v>6</v>
      </c>
      <c r="V215" s="111">
        <v>6</v>
      </c>
      <c r="W215" s="111">
        <v>6</v>
      </c>
      <c r="X215" s="111">
        <v>6</v>
      </c>
      <c r="Y215" s="111">
        <v>6</v>
      </c>
      <c r="Z215" s="113">
        <v>6</v>
      </c>
      <c r="AA215" s="122">
        <v>7.5</v>
      </c>
      <c r="AB215" s="114">
        <v>7.5</v>
      </c>
      <c r="AC215" s="183">
        <v>7.5</v>
      </c>
      <c r="AD215" s="114">
        <v>7.5</v>
      </c>
      <c r="AE215" s="114">
        <v>7.5</v>
      </c>
      <c r="AF215" s="114">
        <v>7.5</v>
      </c>
      <c r="AG215" s="114">
        <v>7.5</v>
      </c>
      <c r="AH215" s="265">
        <v>7.5</v>
      </c>
      <c r="AI215" s="279">
        <v>7.5</v>
      </c>
      <c r="AJ215" s="5">
        <f t="shared" si="18"/>
        <v>0</v>
      </c>
      <c r="AK215" s="5">
        <f t="shared" si="19"/>
        <v>0</v>
      </c>
      <c r="AL215" s="5">
        <f t="shared" si="20"/>
        <v>0</v>
      </c>
      <c r="AM215" s="5">
        <f t="shared" si="21"/>
        <v>1</v>
      </c>
      <c r="AN215" s="5">
        <f t="shared" si="22"/>
        <v>0</v>
      </c>
      <c r="AO215" s="5">
        <f t="shared" si="23"/>
        <v>0</v>
      </c>
    </row>
    <row r="216" spans="1:41" ht="12.75">
      <c r="A216" s="14">
        <v>85007</v>
      </c>
      <c r="B216" s="15" t="s">
        <v>320</v>
      </c>
      <c r="C216" s="107">
        <v>6</v>
      </c>
      <c r="D216" s="107">
        <v>6</v>
      </c>
      <c r="E216" s="107">
        <v>6</v>
      </c>
      <c r="F216" s="107">
        <v>6</v>
      </c>
      <c r="G216" s="107">
        <v>6</v>
      </c>
      <c r="H216" s="118">
        <v>7</v>
      </c>
      <c r="I216" s="107">
        <v>7</v>
      </c>
      <c r="J216" s="107">
        <v>7</v>
      </c>
      <c r="K216" s="107">
        <v>7</v>
      </c>
      <c r="L216" s="107">
        <v>7</v>
      </c>
      <c r="M216" s="108">
        <v>7</v>
      </c>
      <c r="N216" s="107">
        <v>7</v>
      </c>
      <c r="O216" s="107">
        <v>7</v>
      </c>
      <c r="P216" s="109">
        <v>7</v>
      </c>
      <c r="Q216" s="110">
        <v>7</v>
      </c>
      <c r="R216" s="110">
        <v>7</v>
      </c>
      <c r="S216" s="110">
        <v>7</v>
      </c>
      <c r="T216" s="118">
        <v>8</v>
      </c>
      <c r="U216" s="107">
        <v>8</v>
      </c>
      <c r="V216" s="110">
        <v>8</v>
      </c>
      <c r="W216" s="111">
        <v>8</v>
      </c>
      <c r="X216" s="111">
        <v>8</v>
      </c>
      <c r="Y216" s="111">
        <v>8</v>
      </c>
      <c r="Z216" s="113">
        <v>8</v>
      </c>
      <c r="AA216" s="113">
        <v>8</v>
      </c>
      <c r="AB216" s="114">
        <v>8</v>
      </c>
      <c r="AC216" s="183">
        <v>8</v>
      </c>
      <c r="AD216" s="114">
        <v>8</v>
      </c>
      <c r="AE216" s="114">
        <v>8</v>
      </c>
      <c r="AF216" s="114">
        <v>8</v>
      </c>
      <c r="AG216" s="114">
        <v>8</v>
      </c>
      <c r="AH216" s="265">
        <v>8</v>
      </c>
      <c r="AI216" s="279">
        <v>8</v>
      </c>
      <c r="AJ216" s="5">
        <f t="shared" si="18"/>
        <v>0</v>
      </c>
      <c r="AK216" s="5">
        <f t="shared" si="19"/>
        <v>0</v>
      </c>
      <c r="AL216" s="5">
        <f t="shared" si="20"/>
        <v>0</v>
      </c>
      <c r="AM216" s="5">
        <f t="shared" si="21"/>
        <v>1</v>
      </c>
      <c r="AN216" s="5">
        <f t="shared" si="22"/>
        <v>0</v>
      </c>
      <c r="AO216" s="5">
        <f t="shared" si="23"/>
        <v>0</v>
      </c>
    </row>
    <row r="217" spans="1:41" ht="12.75">
      <c r="A217" s="14">
        <v>85009</v>
      </c>
      <c r="B217" s="15" t="s">
        <v>190</v>
      </c>
      <c r="C217" s="107">
        <v>6</v>
      </c>
      <c r="D217" s="107">
        <v>6</v>
      </c>
      <c r="E217" s="107">
        <v>6</v>
      </c>
      <c r="F217" s="107">
        <v>6</v>
      </c>
      <c r="G217" s="107">
        <v>6</v>
      </c>
      <c r="H217" s="107">
        <v>6</v>
      </c>
      <c r="I217" s="107">
        <v>6</v>
      </c>
      <c r="J217" s="107">
        <v>6</v>
      </c>
      <c r="K217" s="107">
        <v>6</v>
      </c>
      <c r="L217" s="107">
        <v>6</v>
      </c>
      <c r="M217" s="108">
        <v>6</v>
      </c>
      <c r="N217" s="107">
        <v>6</v>
      </c>
      <c r="O217" s="107">
        <v>6</v>
      </c>
      <c r="P217" s="109">
        <v>6</v>
      </c>
      <c r="Q217" s="110">
        <v>6</v>
      </c>
      <c r="R217" s="110">
        <v>6</v>
      </c>
      <c r="S217" s="110">
        <v>6</v>
      </c>
      <c r="T217" s="107">
        <v>6</v>
      </c>
      <c r="U217" s="107">
        <v>6</v>
      </c>
      <c r="V217" s="110">
        <v>6</v>
      </c>
      <c r="W217" s="111">
        <v>6</v>
      </c>
      <c r="X217" s="111">
        <v>6</v>
      </c>
      <c r="Y217" s="111">
        <v>6</v>
      </c>
      <c r="Z217" s="112">
        <v>6</v>
      </c>
      <c r="AA217" s="113">
        <v>6</v>
      </c>
      <c r="AB217" s="114">
        <v>6</v>
      </c>
      <c r="AC217" s="183">
        <v>6</v>
      </c>
      <c r="AD217" s="114">
        <v>6</v>
      </c>
      <c r="AE217" s="114">
        <v>6</v>
      </c>
      <c r="AF217" s="114">
        <v>6</v>
      </c>
      <c r="AG217" s="114">
        <v>6</v>
      </c>
      <c r="AH217" s="265">
        <v>6</v>
      </c>
      <c r="AI217" s="279">
        <v>6</v>
      </c>
      <c r="AJ217" s="5">
        <f t="shared" si="18"/>
        <v>0</v>
      </c>
      <c r="AK217" s="5">
        <f t="shared" si="19"/>
        <v>0</v>
      </c>
      <c r="AL217" s="5">
        <f t="shared" si="20"/>
        <v>0</v>
      </c>
      <c r="AM217" s="5">
        <f t="shared" si="21"/>
        <v>1</v>
      </c>
      <c r="AN217" s="5">
        <f t="shared" si="22"/>
        <v>0</v>
      </c>
      <c r="AO217" s="5">
        <f t="shared" si="23"/>
        <v>0</v>
      </c>
    </row>
    <row r="218" spans="1:41" ht="12.75">
      <c r="A218" s="14">
        <v>85011</v>
      </c>
      <c r="B218" s="15" t="s">
        <v>191</v>
      </c>
      <c r="C218" s="107">
        <v>7</v>
      </c>
      <c r="D218" s="107">
        <v>7</v>
      </c>
      <c r="E218" s="107">
        <v>7</v>
      </c>
      <c r="F218" s="107">
        <v>7</v>
      </c>
      <c r="G218" s="107">
        <v>7</v>
      </c>
      <c r="H218" s="107">
        <v>7</v>
      </c>
      <c r="I218" s="107">
        <v>7</v>
      </c>
      <c r="J218" s="107">
        <v>7</v>
      </c>
      <c r="K218" s="107">
        <v>7</v>
      </c>
      <c r="L218" s="107">
        <v>7</v>
      </c>
      <c r="M218" s="108">
        <v>7</v>
      </c>
      <c r="N218" s="107">
        <v>7</v>
      </c>
      <c r="O218" s="107">
        <v>7</v>
      </c>
      <c r="P218" s="120">
        <v>8</v>
      </c>
      <c r="Q218" s="107">
        <v>8</v>
      </c>
      <c r="R218" s="110">
        <v>8</v>
      </c>
      <c r="S218" s="110">
        <v>8</v>
      </c>
      <c r="T218" s="107">
        <v>8</v>
      </c>
      <c r="U218" s="107">
        <v>8</v>
      </c>
      <c r="V218" s="110">
        <v>8</v>
      </c>
      <c r="W218" s="111">
        <v>8</v>
      </c>
      <c r="X218" s="111">
        <v>8</v>
      </c>
      <c r="Y218" s="111">
        <v>8</v>
      </c>
      <c r="Z218" s="112">
        <v>8</v>
      </c>
      <c r="AA218" s="113">
        <v>8</v>
      </c>
      <c r="AB218" s="114">
        <v>8</v>
      </c>
      <c r="AC218" s="183">
        <v>8</v>
      </c>
      <c r="AD218" s="114">
        <v>8</v>
      </c>
      <c r="AE218" s="114">
        <v>8</v>
      </c>
      <c r="AF218" s="114">
        <v>8</v>
      </c>
      <c r="AG218" s="114">
        <v>8</v>
      </c>
      <c r="AH218" s="265">
        <v>8</v>
      </c>
      <c r="AI218" s="279">
        <v>8</v>
      </c>
      <c r="AJ218" s="5">
        <f t="shared" si="18"/>
        <v>0</v>
      </c>
      <c r="AK218" s="5">
        <f t="shared" si="19"/>
        <v>0</v>
      </c>
      <c r="AL218" s="5">
        <f t="shared" si="20"/>
        <v>0</v>
      </c>
      <c r="AM218" s="5">
        <f t="shared" si="21"/>
        <v>1</v>
      </c>
      <c r="AN218" s="5">
        <f t="shared" si="22"/>
        <v>0</v>
      </c>
      <c r="AO218" s="5">
        <f t="shared" si="23"/>
        <v>0</v>
      </c>
    </row>
    <row r="219" spans="1:41" ht="12.75">
      <c r="A219" s="14">
        <v>85024</v>
      </c>
      <c r="B219" s="15" t="s">
        <v>193</v>
      </c>
      <c r="C219" s="118">
        <v>7</v>
      </c>
      <c r="D219" s="107">
        <v>7</v>
      </c>
      <c r="E219" s="107">
        <v>7</v>
      </c>
      <c r="F219" s="107">
        <v>7</v>
      </c>
      <c r="G219" s="107">
        <v>7</v>
      </c>
      <c r="H219" s="107">
        <v>7</v>
      </c>
      <c r="I219" s="107">
        <v>7</v>
      </c>
      <c r="J219" s="107">
        <v>7</v>
      </c>
      <c r="K219" s="107">
        <v>7</v>
      </c>
      <c r="L219" s="107">
        <v>7</v>
      </c>
      <c r="M219" s="108">
        <v>7</v>
      </c>
      <c r="N219" s="107">
        <v>7</v>
      </c>
      <c r="O219" s="118">
        <v>8</v>
      </c>
      <c r="P219" s="109">
        <v>8</v>
      </c>
      <c r="Q219" s="111">
        <v>8</v>
      </c>
      <c r="R219" s="111">
        <v>8</v>
      </c>
      <c r="S219" s="111">
        <v>8</v>
      </c>
      <c r="T219" s="107">
        <v>8</v>
      </c>
      <c r="U219" s="107">
        <v>8</v>
      </c>
      <c r="V219" s="111">
        <v>8</v>
      </c>
      <c r="W219" s="111">
        <v>8</v>
      </c>
      <c r="X219" s="111">
        <v>8</v>
      </c>
      <c r="Y219" s="111">
        <v>8</v>
      </c>
      <c r="Z219" s="113">
        <v>8</v>
      </c>
      <c r="AA219" s="113">
        <v>8</v>
      </c>
      <c r="AB219" s="114">
        <v>8</v>
      </c>
      <c r="AC219" s="183">
        <v>8</v>
      </c>
      <c r="AD219" s="114">
        <v>8</v>
      </c>
      <c r="AE219" s="114">
        <v>8</v>
      </c>
      <c r="AF219" s="114">
        <v>8</v>
      </c>
      <c r="AG219" s="114">
        <v>8</v>
      </c>
      <c r="AH219" s="265">
        <v>8</v>
      </c>
      <c r="AI219" s="279">
        <v>8</v>
      </c>
      <c r="AJ219" s="5">
        <f t="shared" si="18"/>
        <v>0</v>
      </c>
      <c r="AK219" s="5">
        <f t="shared" si="19"/>
        <v>0</v>
      </c>
      <c r="AL219" s="5">
        <f t="shared" si="20"/>
        <v>0</v>
      </c>
      <c r="AM219" s="5">
        <f t="shared" si="21"/>
        <v>1</v>
      </c>
      <c r="AN219" s="5">
        <f t="shared" si="22"/>
        <v>0</v>
      </c>
      <c r="AO219" s="5">
        <f t="shared" si="23"/>
        <v>0</v>
      </c>
    </row>
    <row r="220" spans="1:41" ht="12.75">
      <c r="A220" s="14">
        <v>85026</v>
      </c>
      <c r="B220" s="15" t="s">
        <v>194</v>
      </c>
      <c r="C220" s="118">
        <v>7</v>
      </c>
      <c r="D220" s="107">
        <v>7</v>
      </c>
      <c r="E220" s="107">
        <v>7</v>
      </c>
      <c r="F220" s="107">
        <v>7</v>
      </c>
      <c r="G220" s="107">
        <v>7</v>
      </c>
      <c r="H220" s="107">
        <v>7</v>
      </c>
      <c r="I220" s="107">
        <v>7</v>
      </c>
      <c r="J220" s="107">
        <v>7</v>
      </c>
      <c r="K220" s="107">
        <v>7</v>
      </c>
      <c r="L220" s="107">
        <v>7</v>
      </c>
      <c r="M220" s="108">
        <v>7</v>
      </c>
      <c r="N220" s="107">
        <v>7</v>
      </c>
      <c r="O220" s="107">
        <v>7</v>
      </c>
      <c r="P220" s="109">
        <v>7</v>
      </c>
      <c r="Q220" s="111">
        <v>7</v>
      </c>
      <c r="R220" s="111">
        <v>7</v>
      </c>
      <c r="S220" s="111">
        <v>7</v>
      </c>
      <c r="T220" s="107">
        <v>7</v>
      </c>
      <c r="U220" s="107">
        <v>7</v>
      </c>
      <c r="V220" s="111">
        <v>7</v>
      </c>
      <c r="W220" s="111">
        <v>7</v>
      </c>
      <c r="X220" s="111">
        <v>7</v>
      </c>
      <c r="Y220" s="111">
        <v>7</v>
      </c>
      <c r="Z220" s="113">
        <v>7</v>
      </c>
      <c r="AA220" s="113">
        <v>7</v>
      </c>
      <c r="AB220" s="114">
        <v>7</v>
      </c>
      <c r="AC220" s="183">
        <v>7</v>
      </c>
      <c r="AD220" s="114">
        <v>7</v>
      </c>
      <c r="AE220" s="114">
        <v>7</v>
      </c>
      <c r="AF220" s="114">
        <v>7</v>
      </c>
      <c r="AG220" s="114">
        <v>7</v>
      </c>
      <c r="AH220" s="265">
        <v>7</v>
      </c>
      <c r="AI220" s="279">
        <v>7</v>
      </c>
      <c r="AJ220" s="5">
        <f t="shared" si="18"/>
        <v>0</v>
      </c>
      <c r="AK220" s="5">
        <f t="shared" si="19"/>
        <v>0</v>
      </c>
      <c r="AL220" s="5">
        <f t="shared" si="20"/>
        <v>0</v>
      </c>
      <c r="AM220" s="5">
        <f t="shared" si="21"/>
        <v>1</v>
      </c>
      <c r="AN220" s="5">
        <f t="shared" si="22"/>
        <v>0</v>
      </c>
      <c r="AO220" s="5">
        <f t="shared" si="23"/>
        <v>0</v>
      </c>
    </row>
    <row r="221" spans="1:41" ht="12.75">
      <c r="A221" s="14">
        <v>85034</v>
      </c>
      <c r="B221" s="15" t="s">
        <v>196</v>
      </c>
      <c r="C221" s="107">
        <v>6</v>
      </c>
      <c r="D221" s="107">
        <v>6</v>
      </c>
      <c r="E221" s="107">
        <v>6</v>
      </c>
      <c r="F221" s="107">
        <v>6</v>
      </c>
      <c r="G221" s="107">
        <v>6</v>
      </c>
      <c r="H221" s="107">
        <v>6</v>
      </c>
      <c r="I221" s="107">
        <v>6</v>
      </c>
      <c r="J221" s="107">
        <v>6</v>
      </c>
      <c r="K221" s="107">
        <v>6</v>
      </c>
      <c r="L221" s="107">
        <v>6</v>
      </c>
      <c r="M221" s="108">
        <v>6</v>
      </c>
      <c r="N221" s="107">
        <v>6</v>
      </c>
      <c r="O221" s="107">
        <v>6</v>
      </c>
      <c r="P221" s="109">
        <v>6</v>
      </c>
      <c r="Q221" s="110">
        <v>6</v>
      </c>
      <c r="R221" s="110">
        <v>6</v>
      </c>
      <c r="S221" s="110">
        <v>6</v>
      </c>
      <c r="T221" s="107">
        <v>6</v>
      </c>
      <c r="U221" s="107">
        <v>6</v>
      </c>
      <c r="V221" s="110">
        <v>6</v>
      </c>
      <c r="W221" s="111">
        <v>6</v>
      </c>
      <c r="X221" s="111">
        <v>6</v>
      </c>
      <c r="Y221" s="111">
        <v>6</v>
      </c>
      <c r="Z221" s="112">
        <v>6</v>
      </c>
      <c r="AA221" s="113">
        <v>6</v>
      </c>
      <c r="AB221" s="114">
        <v>6</v>
      </c>
      <c r="AC221" s="183">
        <v>6</v>
      </c>
      <c r="AD221" s="114">
        <v>6</v>
      </c>
      <c r="AE221" s="114">
        <v>6</v>
      </c>
      <c r="AF221" s="114">
        <v>6</v>
      </c>
      <c r="AG221" s="114">
        <v>7</v>
      </c>
      <c r="AH221" s="265">
        <v>7</v>
      </c>
      <c r="AI221" s="279">
        <v>7</v>
      </c>
      <c r="AJ221" s="5">
        <f t="shared" si="18"/>
        <v>0</v>
      </c>
      <c r="AK221" s="5">
        <f t="shared" si="19"/>
        <v>0</v>
      </c>
      <c r="AL221" s="5">
        <f t="shared" si="20"/>
        <v>0</v>
      </c>
      <c r="AM221" s="5">
        <f t="shared" si="21"/>
        <v>1</v>
      </c>
      <c r="AN221" s="5">
        <f t="shared" si="22"/>
        <v>0</v>
      </c>
      <c r="AO221" s="5">
        <f t="shared" si="23"/>
        <v>0</v>
      </c>
    </row>
    <row r="222" spans="1:41" ht="12.75">
      <c r="A222" s="14">
        <v>85039</v>
      </c>
      <c r="B222" s="15" t="s">
        <v>321</v>
      </c>
      <c r="C222" s="107">
        <v>6</v>
      </c>
      <c r="D222" s="107">
        <v>6</v>
      </c>
      <c r="E222" s="107">
        <v>6</v>
      </c>
      <c r="F222" s="107">
        <v>6</v>
      </c>
      <c r="G222" s="107">
        <v>6</v>
      </c>
      <c r="H222" s="107">
        <v>6</v>
      </c>
      <c r="I222" s="107">
        <v>6</v>
      </c>
      <c r="J222" s="107">
        <v>6</v>
      </c>
      <c r="K222" s="107">
        <v>6</v>
      </c>
      <c r="L222" s="107">
        <v>6</v>
      </c>
      <c r="M222" s="108">
        <v>6</v>
      </c>
      <c r="N222" s="107">
        <v>6</v>
      </c>
      <c r="O222" s="107">
        <v>6</v>
      </c>
      <c r="P222" s="109">
        <v>6</v>
      </c>
      <c r="Q222" s="110">
        <v>6</v>
      </c>
      <c r="R222" s="110">
        <v>6</v>
      </c>
      <c r="S222" s="110">
        <v>6</v>
      </c>
      <c r="T222" s="107">
        <v>6</v>
      </c>
      <c r="U222" s="107">
        <v>6</v>
      </c>
      <c r="V222" s="110">
        <v>6</v>
      </c>
      <c r="W222" s="111">
        <v>6</v>
      </c>
      <c r="X222" s="111">
        <v>6</v>
      </c>
      <c r="Y222" s="111">
        <v>6</v>
      </c>
      <c r="Z222" s="112">
        <v>6</v>
      </c>
      <c r="AA222" s="113">
        <v>6</v>
      </c>
      <c r="AB222" s="114">
        <v>6</v>
      </c>
      <c r="AC222" s="183">
        <v>6</v>
      </c>
      <c r="AD222" s="114">
        <v>6</v>
      </c>
      <c r="AE222" s="114">
        <v>6</v>
      </c>
      <c r="AF222" s="114">
        <v>6</v>
      </c>
      <c r="AG222" s="114">
        <v>6</v>
      </c>
      <c r="AH222" s="265">
        <v>6</v>
      </c>
      <c r="AI222" s="279">
        <v>6</v>
      </c>
      <c r="AJ222" s="5">
        <f t="shared" si="18"/>
        <v>0</v>
      </c>
      <c r="AK222" s="5">
        <f t="shared" si="19"/>
        <v>0</v>
      </c>
      <c r="AL222" s="5">
        <f t="shared" si="20"/>
        <v>0</v>
      </c>
      <c r="AM222" s="5">
        <f t="shared" si="21"/>
        <v>1</v>
      </c>
      <c r="AN222" s="5">
        <f t="shared" si="22"/>
        <v>0</v>
      </c>
      <c r="AO222" s="5">
        <f t="shared" si="23"/>
        <v>0</v>
      </c>
    </row>
    <row r="223" spans="1:41" ht="12.75">
      <c r="A223" s="14">
        <v>85045</v>
      </c>
      <c r="B223" s="15" t="s">
        <v>259</v>
      </c>
      <c r="C223" s="107">
        <v>6</v>
      </c>
      <c r="D223" s="107">
        <v>6</v>
      </c>
      <c r="E223" s="118">
        <v>7</v>
      </c>
      <c r="F223" s="107">
        <v>7</v>
      </c>
      <c r="G223" s="107">
        <v>7</v>
      </c>
      <c r="H223" s="107">
        <v>7</v>
      </c>
      <c r="I223" s="107">
        <v>7</v>
      </c>
      <c r="J223" s="107">
        <v>7</v>
      </c>
      <c r="K223" s="119">
        <v>6</v>
      </c>
      <c r="L223" s="107">
        <v>6</v>
      </c>
      <c r="M223" s="108">
        <v>6</v>
      </c>
      <c r="N223" s="107">
        <v>6</v>
      </c>
      <c r="O223" s="107">
        <v>6</v>
      </c>
      <c r="P223" s="109">
        <v>6</v>
      </c>
      <c r="Q223" s="110">
        <v>6</v>
      </c>
      <c r="R223" s="110">
        <v>6</v>
      </c>
      <c r="S223" s="110">
        <v>6</v>
      </c>
      <c r="T223" s="107">
        <v>6</v>
      </c>
      <c r="U223" s="107">
        <v>6</v>
      </c>
      <c r="V223" s="110">
        <v>6</v>
      </c>
      <c r="W223" s="111">
        <v>6</v>
      </c>
      <c r="X223" s="111">
        <v>6</v>
      </c>
      <c r="Y223" s="111">
        <v>6</v>
      </c>
      <c r="Z223" s="112">
        <v>6</v>
      </c>
      <c r="AA223" s="122">
        <v>7.5</v>
      </c>
      <c r="AB223" s="114">
        <v>7.5</v>
      </c>
      <c r="AC223" s="183">
        <v>7.5</v>
      </c>
      <c r="AD223" s="114">
        <v>7.5</v>
      </c>
      <c r="AE223" s="114">
        <v>7.5</v>
      </c>
      <c r="AF223" s="114">
        <v>7.5</v>
      </c>
      <c r="AG223" s="114">
        <v>7.5</v>
      </c>
      <c r="AH223" s="265">
        <v>7.5</v>
      </c>
      <c r="AI223" s="279">
        <v>7.5</v>
      </c>
      <c r="AJ223" s="5">
        <f t="shared" si="18"/>
        <v>0</v>
      </c>
      <c r="AK223" s="5">
        <f t="shared" si="19"/>
        <v>0</v>
      </c>
      <c r="AL223" s="5">
        <f t="shared" si="20"/>
        <v>0</v>
      </c>
      <c r="AM223" s="5">
        <f t="shared" si="21"/>
        <v>1</v>
      </c>
      <c r="AN223" s="5">
        <f t="shared" si="22"/>
        <v>0</v>
      </c>
      <c r="AO223" s="5">
        <f t="shared" si="23"/>
        <v>0</v>
      </c>
    </row>
    <row r="224" spans="1:41" ht="12.75">
      <c r="A224" s="14">
        <v>85046</v>
      </c>
      <c r="B224" s="15" t="s">
        <v>322</v>
      </c>
      <c r="C224" s="107">
        <v>6</v>
      </c>
      <c r="D224" s="107">
        <v>6</v>
      </c>
      <c r="E224" s="107">
        <v>6</v>
      </c>
      <c r="F224" s="107">
        <v>6</v>
      </c>
      <c r="G224" s="107">
        <v>6</v>
      </c>
      <c r="H224" s="107">
        <v>6</v>
      </c>
      <c r="I224" s="107">
        <v>6</v>
      </c>
      <c r="J224" s="107">
        <v>6</v>
      </c>
      <c r="K224" s="107">
        <v>6</v>
      </c>
      <c r="L224" s="107">
        <v>6</v>
      </c>
      <c r="M224" s="108">
        <v>6</v>
      </c>
      <c r="N224" s="107">
        <v>6</v>
      </c>
      <c r="O224" s="107">
        <v>6</v>
      </c>
      <c r="P224" s="120">
        <v>8</v>
      </c>
      <c r="Q224" s="111">
        <v>8</v>
      </c>
      <c r="R224" s="115">
        <v>7.3</v>
      </c>
      <c r="S224" s="111">
        <v>7.3</v>
      </c>
      <c r="T224" s="107">
        <v>7.3</v>
      </c>
      <c r="U224" s="107">
        <v>7.3</v>
      </c>
      <c r="V224" s="111">
        <v>7.3</v>
      </c>
      <c r="W224" s="111">
        <v>7.3</v>
      </c>
      <c r="X224" s="111">
        <v>7.3</v>
      </c>
      <c r="Y224" s="111">
        <v>7.3</v>
      </c>
      <c r="Z224" s="113">
        <v>7.3</v>
      </c>
      <c r="AA224" s="113">
        <v>7.3</v>
      </c>
      <c r="AB224" s="114">
        <v>7.3</v>
      </c>
      <c r="AC224" s="183">
        <v>7.3</v>
      </c>
      <c r="AD224" s="114">
        <v>7.3</v>
      </c>
      <c r="AE224" s="114">
        <v>7.3</v>
      </c>
      <c r="AF224" s="114">
        <v>7.3</v>
      </c>
      <c r="AG224" s="114">
        <v>7.3</v>
      </c>
      <c r="AH224" s="265">
        <v>7.3</v>
      </c>
      <c r="AI224" s="279">
        <v>7.3</v>
      </c>
      <c r="AJ224" s="5">
        <f t="shared" si="18"/>
        <v>0</v>
      </c>
      <c r="AK224" s="5">
        <f t="shared" si="19"/>
        <v>0</v>
      </c>
      <c r="AL224" s="5">
        <f t="shared" si="20"/>
        <v>0</v>
      </c>
      <c r="AM224" s="5">
        <f t="shared" si="21"/>
        <v>1</v>
      </c>
      <c r="AN224" s="5">
        <f t="shared" si="22"/>
        <v>0</v>
      </c>
      <c r="AO224" s="5">
        <f t="shared" si="23"/>
        <v>0</v>
      </c>
    </row>
    <row r="225" spans="1:41" ht="12.75">
      <c r="A225" s="14">
        <v>85047</v>
      </c>
      <c r="B225" s="15" t="s">
        <v>323</v>
      </c>
      <c r="C225" s="107">
        <v>6</v>
      </c>
      <c r="D225" s="107">
        <v>6</v>
      </c>
      <c r="E225" s="107">
        <v>6</v>
      </c>
      <c r="F225" s="107">
        <v>6</v>
      </c>
      <c r="G225" s="107">
        <v>6</v>
      </c>
      <c r="H225" s="107">
        <v>6</v>
      </c>
      <c r="I225" s="107">
        <v>6</v>
      </c>
      <c r="J225" s="107">
        <v>6</v>
      </c>
      <c r="K225" s="107">
        <v>6</v>
      </c>
      <c r="L225" s="107">
        <v>6</v>
      </c>
      <c r="M225" s="108">
        <v>6</v>
      </c>
      <c r="N225" s="107">
        <v>6</v>
      </c>
      <c r="O225" s="107">
        <v>6</v>
      </c>
      <c r="P225" s="109">
        <v>6</v>
      </c>
      <c r="Q225" s="110">
        <v>6</v>
      </c>
      <c r="R225" s="110">
        <v>6</v>
      </c>
      <c r="S225" s="110">
        <v>6</v>
      </c>
      <c r="T225" s="107">
        <v>6</v>
      </c>
      <c r="U225" s="107">
        <v>6</v>
      </c>
      <c r="V225" s="110">
        <v>6</v>
      </c>
      <c r="W225" s="111">
        <v>6</v>
      </c>
      <c r="X225" s="111">
        <v>6</v>
      </c>
      <c r="Y225" s="111">
        <v>6</v>
      </c>
      <c r="Z225" s="113">
        <v>6</v>
      </c>
      <c r="AA225" s="113">
        <v>6</v>
      </c>
      <c r="AB225" s="114">
        <v>6</v>
      </c>
      <c r="AC225" s="183">
        <v>6</v>
      </c>
      <c r="AD225" s="114">
        <v>6</v>
      </c>
      <c r="AE225" s="114">
        <v>6</v>
      </c>
      <c r="AF225" s="114">
        <v>6</v>
      </c>
      <c r="AG225" s="114">
        <v>6</v>
      </c>
      <c r="AH225" s="265">
        <v>6</v>
      </c>
      <c r="AI225" s="279">
        <v>6</v>
      </c>
      <c r="AJ225" s="5">
        <f t="shared" si="18"/>
        <v>0</v>
      </c>
      <c r="AK225" s="5">
        <f t="shared" si="19"/>
        <v>0</v>
      </c>
      <c r="AL225" s="5">
        <f t="shared" si="20"/>
        <v>0</v>
      </c>
      <c r="AM225" s="5">
        <f t="shared" si="21"/>
        <v>1</v>
      </c>
      <c r="AN225" s="5">
        <f t="shared" si="22"/>
        <v>0</v>
      </c>
      <c r="AO225" s="5">
        <f t="shared" si="23"/>
        <v>0</v>
      </c>
    </row>
    <row r="226" spans="1:41" ht="12.75">
      <c r="A226" s="14">
        <v>91005</v>
      </c>
      <c r="B226" s="15" t="s">
        <v>198</v>
      </c>
      <c r="C226" s="107">
        <v>6</v>
      </c>
      <c r="D226" s="107">
        <v>6</v>
      </c>
      <c r="E226" s="118">
        <v>7</v>
      </c>
      <c r="F226" s="107">
        <v>7</v>
      </c>
      <c r="G226" s="107">
        <v>7</v>
      </c>
      <c r="H226" s="107">
        <v>7</v>
      </c>
      <c r="I226" s="107">
        <v>7</v>
      </c>
      <c r="J226" s="107">
        <v>7</v>
      </c>
      <c r="K226" s="107">
        <v>7</v>
      </c>
      <c r="L226" s="107">
        <v>7</v>
      </c>
      <c r="M226" s="108">
        <v>7</v>
      </c>
      <c r="N226" s="107">
        <v>7</v>
      </c>
      <c r="O226" s="107">
        <v>7</v>
      </c>
      <c r="P226" s="109">
        <v>7</v>
      </c>
      <c r="Q226" s="110">
        <v>7</v>
      </c>
      <c r="R226" s="110">
        <v>7</v>
      </c>
      <c r="S226" s="110">
        <v>7</v>
      </c>
      <c r="T226" s="120">
        <v>8</v>
      </c>
      <c r="U226" s="109">
        <v>8</v>
      </c>
      <c r="V226" s="110">
        <v>8</v>
      </c>
      <c r="W226" s="111">
        <v>8</v>
      </c>
      <c r="X226" s="111">
        <v>8</v>
      </c>
      <c r="Y226" s="111">
        <v>8</v>
      </c>
      <c r="Z226" s="112">
        <v>8</v>
      </c>
      <c r="AA226" s="113">
        <v>8</v>
      </c>
      <c r="AB226" s="167">
        <v>8</v>
      </c>
      <c r="AC226" s="183">
        <v>8</v>
      </c>
      <c r="AD226" s="167">
        <v>8</v>
      </c>
      <c r="AE226" s="167">
        <v>8</v>
      </c>
      <c r="AF226" s="169">
        <v>8.5</v>
      </c>
      <c r="AG226" s="167">
        <v>8.5</v>
      </c>
      <c r="AH226" s="277">
        <v>8.5</v>
      </c>
      <c r="AI226" s="289">
        <v>8.5</v>
      </c>
      <c r="AJ226" s="5">
        <f t="shared" si="18"/>
        <v>0</v>
      </c>
      <c r="AK226" s="5">
        <f t="shared" si="19"/>
        <v>0</v>
      </c>
      <c r="AL226" s="5">
        <f t="shared" si="20"/>
        <v>0</v>
      </c>
      <c r="AM226" s="5">
        <f t="shared" si="21"/>
        <v>1</v>
      </c>
      <c r="AN226" s="5">
        <f t="shared" si="22"/>
        <v>0</v>
      </c>
      <c r="AO226" s="5">
        <f t="shared" si="23"/>
        <v>0</v>
      </c>
    </row>
    <row r="227" spans="1:41" ht="12.75">
      <c r="A227" s="14">
        <v>91013</v>
      </c>
      <c r="B227" s="15" t="s">
        <v>199</v>
      </c>
      <c r="C227" s="118">
        <v>8</v>
      </c>
      <c r="D227" s="107">
        <v>8</v>
      </c>
      <c r="E227" s="107">
        <v>8</v>
      </c>
      <c r="F227" s="107">
        <v>8</v>
      </c>
      <c r="G227" s="107">
        <v>8</v>
      </c>
      <c r="H227" s="107">
        <v>8</v>
      </c>
      <c r="I227" s="107">
        <v>8</v>
      </c>
      <c r="J227" s="107">
        <v>8</v>
      </c>
      <c r="K227" s="107">
        <v>8</v>
      </c>
      <c r="L227" s="107">
        <v>8</v>
      </c>
      <c r="M227" s="108">
        <v>8</v>
      </c>
      <c r="N227" s="107">
        <v>8</v>
      </c>
      <c r="O227" s="107">
        <v>8</v>
      </c>
      <c r="P227" s="109">
        <v>8</v>
      </c>
      <c r="Q227" s="107">
        <v>8</v>
      </c>
      <c r="R227" s="110">
        <v>8</v>
      </c>
      <c r="S227" s="110">
        <v>8</v>
      </c>
      <c r="T227" s="109">
        <v>8</v>
      </c>
      <c r="U227" s="109">
        <v>8</v>
      </c>
      <c r="V227" s="110">
        <v>8</v>
      </c>
      <c r="W227" s="111">
        <v>8</v>
      </c>
      <c r="X227" s="111">
        <v>8</v>
      </c>
      <c r="Y227" s="111">
        <v>8</v>
      </c>
      <c r="Z227" s="112">
        <v>8</v>
      </c>
      <c r="AA227" s="113">
        <v>8</v>
      </c>
      <c r="AB227" s="167">
        <v>8</v>
      </c>
      <c r="AC227" s="183">
        <v>8</v>
      </c>
      <c r="AD227" s="167">
        <v>8</v>
      </c>
      <c r="AE227" s="167">
        <v>8</v>
      </c>
      <c r="AF227" s="167">
        <v>8</v>
      </c>
      <c r="AG227" s="167">
        <v>8</v>
      </c>
      <c r="AH227" s="277">
        <v>8</v>
      </c>
      <c r="AI227" s="289">
        <v>8</v>
      </c>
      <c r="AJ227" s="5">
        <f t="shared" si="18"/>
        <v>1</v>
      </c>
      <c r="AK227" s="5">
        <f t="shared" si="19"/>
        <v>1</v>
      </c>
      <c r="AL227" s="5">
        <f t="shared" si="20"/>
        <v>0</v>
      </c>
      <c r="AM227" s="5">
        <f t="shared" si="21"/>
        <v>0</v>
      </c>
      <c r="AN227" s="5">
        <f t="shared" si="22"/>
        <v>0</v>
      </c>
      <c r="AO227" s="5">
        <f t="shared" si="23"/>
        <v>0</v>
      </c>
    </row>
    <row r="228" spans="1:41" ht="12.75">
      <c r="A228" s="14">
        <v>91015</v>
      </c>
      <c r="B228" s="15" t="s">
        <v>200</v>
      </c>
      <c r="C228" s="107">
        <v>6</v>
      </c>
      <c r="D228" s="107">
        <v>6</v>
      </c>
      <c r="E228" s="107">
        <v>6</v>
      </c>
      <c r="F228" s="107">
        <v>6</v>
      </c>
      <c r="G228" s="107">
        <v>6</v>
      </c>
      <c r="H228" s="107">
        <v>6</v>
      </c>
      <c r="I228" s="107">
        <v>6</v>
      </c>
      <c r="J228" s="107">
        <v>6</v>
      </c>
      <c r="K228" s="107">
        <v>6</v>
      </c>
      <c r="L228" s="107">
        <v>6</v>
      </c>
      <c r="M228" s="108">
        <v>6</v>
      </c>
      <c r="N228" s="118">
        <v>7</v>
      </c>
      <c r="O228" s="107">
        <v>7</v>
      </c>
      <c r="P228" s="109">
        <v>7</v>
      </c>
      <c r="Q228" s="124">
        <v>6.5</v>
      </c>
      <c r="R228" s="110">
        <v>6.5</v>
      </c>
      <c r="S228" s="124">
        <v>6</v>
      </c>
      <c r="T228" s="109">
        <v>6</v>
      </c>
      <c r="U228" s="109">
        <v>6</v>
      </c>
      <c r="V228" s="110">
        <v>6</v>
      </c>
      <c r="W228" s="111">
        <v>6</v>
      </c>
      <c r="X228" s="111">
        <v>6</v>
      </c>
      <c r="Y228" s="111">
        <v>6</v>
      </c>
      <c r="Z228" s="112">
        <v>6</v>
      </c>
      <c r="AA228" s="113">
        <v>6</v>
      </c>
      <c r="AB228" s="167">
        <v>6</v>
      </c>
      <c r="AC228" s="183">
        <v>6</v>
      </c>
      <c r="AD228" s="167">
        <v>6</v>
      </c>
      <c r="AE228" s="167">
        <v>6</v>
      </c>
      <c r="AF228" s="167">
        <v>6</v>
      </c>
      <c r="AG228" s="167">
        <v>6</v>
      </c>
      <c r="AH228" s="277">
        <v>6</v>
      </c>
      <c r="AI228" s="289">
        <v>6</v>
      </c>
      <c r="AJ228" s="5">
        <f t="shared" si="18"/>
        <v>0</v>
      </c>
      <c r="AK228" s="5">
        <f t="shared" si="19"/>
        <v>0</v>
      </c>
      <c r="AL228" s="5">
        <f t="shared" si="20"/>
        <v>0</v>
      </c>
      <c r="AM228" s="5">
        <f t="shared" si="21"/>
        <v>1</v>
      </c>
      <c r="AN228" s="5">
        <f t="shared" si="22"/>
        <v>0</v>
      </c>
      <c r="AO228" s="5">
        <f t="shared" si="23"/>
        <v>0</v>
      </c>
    </row>
    <row r="229" spans="1:41" ht="12.75">
      <c r="A229" s="14">
        <v>91030</v>
      </c>
      <c r="B229" s="15" t="s">
        <v>324</v>
      </c>
      <c r="C229" s="107">
        <v>6.5</v>
      </c>
      <c r="D229" s="107">
        <v>6.5</v>
      </c>
      <c r="E229" s="107">
        <v>6.5</v>
      </c>
      <c r="F229" s="118">
        <v>7.5</v>
      </c>
      <c r="G229" s="107">
        <v>7.5</v>
      </c>
      <c r="H229" s="118">
        <v>8</v>
      </c>
      <c r="I229" s="107">
        <v>8</v>
      </c>
      <c r="J229" s="107">
        <v>8</v>
      </c>
      <c r="K229" s="107">
        <v>8</v>
      </c>
      <c r="L229" s="107">
        <v>8</v>
      </c>
      <c r="M229" s="108">
        <v>8</v>
      </c>
      <c r="N229" s="107">
        <v>8</v>
      </c>
      <c r="O229" s="107">
        <v>8</v>
      </c>
      <c r="P229" s="109">
        <v>8</v>
      </c>
      <c r="Q229" s="107">
        <v>8</v>
      </c>
      <c r="R229" s="110">
        <v>8</v>
      </c>
      <c r="S229" s="110">
        <v>8</v>
      </c>
      <c r="T229" s="109">
        <v>8</v>
      </c>
      <c r="U229" s="109">
        <v>8</v>
      </c>
      <c r="V229" s="110">
        <v>8</v>
      </c>
      <c r="W229" s="111">
        <v>8</v>
      </c>
      <c r="X229" s="111">
        <v>8</v>
      </c>
      <c r="Y229" s="111">
        <v>8</v>
      </c>
      <c r="Z229" s="112">
        <v>8</v>
      </c>
      <c r="AA229" s="113">
        <v>8</v>
      </c>
      <c r="AB229" s="167">
        <v>8</v>
      </c>
      <c r="AC229" s="183">
        <v>8</v>
      </c>
      <c r="AD229" s="167">
        <v>8</v>
      </c>
      <c r="AE229" s="167">
        <v>8</v>
      </c>
      <c r="AF229" s="167">
        <v>8</v>
      </c>
      <c r="AG229" s="167">
        <v>8</v>
      </c>
      <c r="AH229" s="277">
        <v>8</v>
      </c>
      <c r="AI229" s="289">
        <v>8</v>
      </c>
      <c r="AJ229" s="5">
        <f t="shared" si="18"/>
        <v>0</v>
      </c>
      <c r="AK229" s="5">
        <f t="shared" si="19"/>
        <v>0</v>
      </c>
      <c r="AL229" s="5">
        <f t="shared" si="20"/>
        <v>0</v>
      </c>
      <c r="AM229" s="5">
        <f t="shared" si="21"/>
        <v>1</v>
      </c>
      <c r="AN229" s="5">
        <f t="shared" si="22"/>
        <v>0</v>
      </c>
      <c r="AO229" s="5">
        <f t="shared" si="23"/>
        <v>0</v>
      </c>
    </row>
    <row r="230" spans="1:41" ht="12.75">
      <c r="A230" s="14">
        <v>91034</v>
      </c>
      <c r="B230" s="15" t="s">
        <v>260</v>
      </c>
      <c r="C230" s="107">
        <v>8</v>
      </c>
      <c r="D230" s="107">
        <v>8</v>
      </c>
      <c r="E230" s="107">
        <v>8</v>
      </c>
      <c r="F230" s="107">
        <v>8</v>
      </c>
      <c r="G230" s="107">
        <v>8</v>
      </c>
      <c r="H230" s="107">
        <v>8</v>
      </c>
      <c r="I230" s="107">
        <v>8</v>
      </c>
      <c r="J230" s="107">
        <v>8</v>
      </c>
      <c r="K230" s="119">
        <v>7.7</v>
      </c>
      <c r="L230" s="107">
        <v>7.7</v>
      </c>
      <c r="M230" s="108">
        <v>7.7</v>
      </c>
      <c r="N230" s="107">
        <v>7.7</v>
      </c>
      <c r="O230" s="107">
        <v>7.7</v>
      </c>
      <c r="P230" s="109">
        <v>7.7</v>
      </c>
      <c r="Q230" s="110">
        <v>7.7</v>
      </c>
      <c r="R230" s="110">
        <v>7.7</v>
      </c>
      <c r="S230" s="110">
        <v>7.7</v>
      </c>
      <c r="T230" s="120">
        <v>8.8</v>
      </c>
      <c r="U230" s="109">
        <v>8.8</v>
      </c>
      <c r="V230" s="110">
        <v>8.8</v>
      </c>
      <c r="W230" s="111">
        <v>8.8</v>
      </c>
      <c r="X230" s="111">
        <v>8.8</v>
      </c>
      <c r="Y230" s="111">
        <v>8.8</v>
      </c>
      <c r="Z230" s="112">
        <v>8.8</v>
      </c>
      <c r="AA230" s="113">
        <v>8.8</v>
      </c>
      <c r="AB230" s="167">
        <v>8.8</v>
      </c>
      <c r="AC230" s="183">
        <v>8.8</v>
      </c>
      <c r="AD230" s="167">
        <v>8.8</v>
      </c>
      <c r="AE230" s="167">
        <v>8.8</v>
      </c>
      <c r="AF230" s="167">
        <v>8.8</v>
      </c>
      <c r="AG230" s="167">
        <v>8.8</v>
      </c>
      <c r="AH230" s="277">
        <v>8.8</v>
      </c>
      <c r="AI230" s="289">
        <v>8.8</v>
      </c>
      <c r="AJ230" s="5">
        <f t="shared" si="18"/>
        <v>1</v>
      </c>
      <c r="AK230" s="5">
        <f t="shared" si="19"/>
        <v>1</v>
      </c>
      <c r="AL230" s="5">
        <f t="shared" si="20"/>
        <v>0</v>
      </c>
      <c r="AM230" s="5">
        <f t="shared" si="21"/>
        <v>0</v>
      </c>
      <c r="AN230" s="5">
        <f t="shared" si="22"/>
        <v>0</v>
      </c>
      <c r="AO230" s="5">
        <f t="shared" si="23"/>
        <v>0</v>
      </c>
    </row>
    <row r="231" spans="1:41" ht="12.75">
      <c r="A231" s="14">
        <v>91054</v>
      </c>
      <c r="B231" s="15" t="s">
        <v>202</v>
      </c>
      <c r="C231" s="118">
        <v>6</v>
      </c>
      <c r="D231" s="107">
        <v>6</v>
      </c>
      <c r="E231" s="107">
        <v>6</v>
      </c>
      <c r="F231" s="107">
        <v>6</v>
      </c>
      <c r="G231" s="107">
        <v>6</v>
      </c>
      <c r="H231" s="107">
        <v>6</v>
      </c>
      <c r="I231" s="107">
        <v>6</v>
      </c>
      <c r="J231" s="107">
        <v>6</v>
      </c>
      <c r="K231" s="107">
        <v>6</v>
      </c>
      <c r="L231" s="107">
        <v>6</v>
      </c>
      <c r="M231" s="108">
        <v>6</v>
      </c>
      <c r="N231" s="107">
        <v>6</v>
      </c>
      <c r="O231" s="107">
        <v>6</v>
      </c>
      <c r="P231" s="109">
        <v>6</v>
      </c>
      <c r="Q231" s="110">
        <v>6</v>
      </c>
      <c r="R231" s="110">
        <v>6</v>
      </c>
      <c r="S231" s="110">
        <v>6</v>
      </c>
      <c r="T231" s="109">
        <v>6</v>
      </c>
      <c r="U231" s="109">
        <v>6</v>
      </c>
      <c r="V231" s="110">
        <v>6</v>
      </c>
      <c r="W231" s="111">
        <v>6</v>
      </c>
      <c r="X231" s="111">
        <v>6</v>
      </c>
      <c r="Y231" s="111">
        <v>6</v>
      </c>
      <c r="Z231" s="113">
        <v>6</v>
      </c>
      <c r="AA231" s="113">
        <v>6</v>
      </c>
      <c r="AB231" s="167">
        <v>6</v>
      </c>
      <c r="AC231" s="183">
        <v>6</v>
      </c>
      <c r="AD231" s="167">
        <v>6</v>
      </c>
      <c r="AE231" s="167">
        <v>6</v>
      </c>
      <c r="AF231" s="167">
        <v>6</v>
      </c>
      <c r="AG231" s="167">
        <v>6.5</v>
      </c>
      <c r="AH231" s="277">
        <v>6.5</v>
      </c>
      <c r="AI231" s="289">
        <v>6.5</v>
      </c>
      <c r="AJ231" s="5">
        <f t="shared" si="18"/>
        <v>0</v>
      </c>
      <c r="AK231" s="5">
        <f t="shared" si="19"/>
        <v>0</v>
      </c>
      <c r="AL231" s="5">
        <f t="shared" si="20"/>
        <v>0</v>
      </c>
      <c r="AM231" s="5">
        <f t="shared" si="21"/>
        <v>1</v>
      </c>
      <c r="AN231" s="5">
        <f t="shared" si="22"/>
        <v>0</v>
      </c>
      <c r="AO231" s="5">
        <f t="shared" si="23"/>
        <v>0</v>
      </c>
    </row>
    <row r="232" spans="1:41" ht="12.75">
      <c r="A232" s="14">
        <v>91059</v>
      </c>
      <c r="B232" s="15" t="s">
        <v>203</v>
      </c>
      <c r="C232" s="107">
        <v>7</v>
      </c>
      <c r="D232" s="107">
        <v>7</v>
      </c>
      <c r="E232" s="118">
        <v>8</v>
      </c>
      <c r="F232" s="107">
        <v>8</v>
      </c>
      <c r="G232" s="107">
        <v>8</v>
      </c>
      <c r="H232" s="107">
        <v>8</v>
      </c>
      <c r="I232" s="107">
        <v>8</v>
      </c>
      <c r="J232" s="107">
        <v>8</v>
      </c>
      <c r="K232" s="107">
        <v>8</v>
      </c>
      <c r="L232" s="107">
        <v>8</v>
      </c>
      <c r="M232" s="108">
        <v>8</v>
      </c>
      <c r="N232" s="107">
        <v>8</v>
      </c>
      <c r="O232" s="107">
        <v>8</v>
      </c>
      <c r="P232" s="109">
        <v>8</v>
      </c>
      <c r="Q232" s="107">
        <v>8</v>
      </c>
      <c r="R232" s="110">
        <v>8</v>
      </c>
      <c r="S232" s="110">
        <v>8</v>
      </c>
      <c r="T232" s="109">
        <v>8</v>
      </c>
      <c r="U232" s="109">
        <v>8</v>
      </c>
      <c r="V232" s="110">
        <v>8</v>
      </c>
      <c r="W232" s="111">
        <v>8</v>
      </c>
      <c r="X232" s="111">
        <v>8</v>
      </c>
      <c r="Y232" s="111">
        <v>8</v>
      </c>
      <c r="Z232" s="112">
        <v>8</v>
      </c>
      <c r="AA232" s="113">
        <v>8</v>
      </c>
      <c r="AB232" s="167">
        <v>8</v>
      </c>
      <c r="AC232" s="183">
        <v>8</v>
      </c>
      <c r="AD232" s="167">
        <v>8</v>
      </c>
      <c r="AE232" s="167">
        <v>8</v>
      </c>
      <c r="AF232" s="167">
        <v>8</v>
      </c>
      <c r="AG232" s="167">
        <v>8</v>
      </c>
      <c r="AH232" s="277">
        <v>8</v>
      </c>
      <c r="AI232" s="289">
        <v>8</v>
      </c>
      <c r="AJ232" s="5">
        <f t="shared" si="18"/>
        <v>0</v>
      </c>
      <c r="AK232" s="5">
        <f t="shared" si="19"/>
        <v>0</v>
      </c>
      <c r="AL232" s="5">
        <f t="shared" si="20"/>
        <v>0</v>
      </c>
      <c r="AM232" s="5">
        <f t="shared" si="21"/>
        <v>1</v>
      </c>
      <c r="AN232" s="5">
        <f t="shared" si="22"/>
        <v>0</v>
      </c>
      <c r="AO232" s="5">
        <f t="shared" si="23"/>
        <v>0</v>
      </c>
    </row>
    <row r="233" spans="1:41" ht="12.75">
      <c r="A233" s="14">
        <v>91064</v>
      </c>
      <c r="B233" s="15" t="s">
        <v>205</v>
      </c>
      <c r="C233" s="107">
        <v>6</v>
      </c>
      <c r="D233" s="118">
        <v>8</v>
      </c>
      <c r="E233" s="107">
        <v>8</v>
      </c>
      <c r="F233" s="107">
        <v>8</v>
      </c>
      <c r="G233" s="107">
        <v>8</v>
      </c>
      <c r="H233" s="107">
        <v>8</v>
      </c>
      <c r="I233" s="107">
        <v>8</v>
      </c>
      <c r="J233" s="107">
        <v>8</v>
      </c>
      <c r="K233" s="107">
        <v>8</v>
      </c>
      <c r="L233" s="107">
        <v>8</v>
      </c>
      <c r="M233" s="108">
        <v>8</v>
      </c>
      <c r="N233" s="107">
        <v>8</v>
      </c>
      <c r="O233" s="107">
        <v>8</v>
      </c>
      <c r="P233" s="109">
        <v>8</v>
      </c>
      <c r="Q233" s="107">
        <v>8</v>
      </c>
      <c r="R233" s="110">
        <v>8</v>
      </c>
      <c r="S233" s="110">
        <v>8</v>
      </c>
      <c r="T233" s="109">
        <v>8</v>
      </c>
      <c r="U233" s="109">
        <v>8</v>
      </c>
      <c r="V233" s="110">
        <v>8</v>
      </c>
      <c r="W233" s="111">
        <v>8</v>
      </c>
      <c r="X233" s="111">
        <v>8</v>
      </c>
      <c r="Y233" s="111">
        <v>8</v>
      </c>
      <c r="Z233" s="112">
        <v>8</v>
      </c>
      <c r="AA233" s="122">
        <v>8.8</v>
      </c>
      <c r="AB233" s="167">
        <v>8.8</v>
      </c>
      <c r="AC233" s="183">
        <v>8.8</v>
      </c>
      <c r="AD233" s="167">
        <v>8.8</v>
      </c>
      <c r="AE233" s="167">
        <v>8.8</v>
      </c>
      <c r="AF233" s="167">
        <v>8.8</v>
      </c>
      <c r="AG233" s="167">
        <v>8.8</v>
      </c>
      <c r="AH233" s="277">
        <v>8.8</v>
      </c>
      <c r="AI233" s="289">
        <v>8.8</v>
      </c>
      <c r="AJ233" s="5">
        <f t="shared" si="18"/>
        <v>0</v>
      </c>
      <c r="AK233" s="5">
        <f t="shared" si="19"/>
        <v>0</v>
      </c>
      <c r="AL233" s="5">
        <f t="shared" si="20"/>
        <v>0</v>
      </c>
      <c r="AM233" s="5">
        <f t="shared" si="21"/>
        <v>1</v>
      </c>
      <c r="AN233" s="5">
        <f t="shared" si="22"/>
        <v>0</v>
      </c>
      <c r="AO233" s="5">
        <f t="shared" si="23"/>
        <v>0</v>
      </c>
    </row>
    <row r="234" spans="1:41" ht="12.75">
      <c r="A234" s="14">
        <v>91072</v>
      </c>
      <c r="B234" s="15" t="s">
        <v>325</v>
      </c>
      <c r="C234" s="107">
        <v>7</v>
      </c>
      <c r="D234" s="107">
        <v>7</v>
      </c>
      <c r="E234" s="107">
        <v>7</v>
      </c>
      <c r="F234" s="107">
        <v>7</v>
      </c>
      <c r="G234" s="107">
        <v>7</v>
      </c>
      <c r="H234" s="118">
        <v>8</v>
      </c>
      <c r="I234" s="107">
        <v>8</v>
      </c>
      <c r="J234" s="107">
        <v>8</v>
      </c>
      <c r="K234" s="119">
        <v>7.5</v>
      </c>
      <c r="L234" s="119">
        <v>7</v>
      </c>
      <c r="M234" s="108">
        <v>7</v>
      </c>
      <c r="N234" s="107">
        <v>7</v>
      </c>
      <c r="O234" s="107">
        <v>7</v>
      </c>
      <c r="P234" s="120">
        <v>7.3</v>
      </c>
      <c r="Q234" s="110">
        <v>7.3</v>
      </c>
      <c r="R234" s="110">
        <v>7.3</v>
      </c>
      <c r="S234" s="110">
        <v>7.3</v>
      </c>
      <c r="T234" s="109">
        <v>7.3</v>
      </c>
      <c r="U234" s="109">
        <v>7.3</v>
      </c>
      <c r="V234" s="110">
        <v>7.3</v>
      </c>
      <c r="W234" s="111">
        <v>7.3</v>
      </c>
      <c r="X234" s="111">
        <v>7.3</v>
      </c>
      <c r="Y234" s="111">
        <v>7.3</v>
      </c>
      <c r="Z234" s="112">
        <v>7.3</v>
      </c>
      <c r="AA234" s="122">
        <v>8</v>
      </c>
      <c r="AB234" s="167">
        <v>8</v>
      </c>
      <c r="AC234" s="183">
        <v>8</v>
      </c>
      <c r="AD234" s="167">
        <v>8</v>
      </c>
      <c r="AE234" s="167">
        <v>8</v>
      </c>
      <c r="AF234" s="167">
        <v>8</v>
      </c>
      <c r="AG234" s="167">
        <v>8</v>
      </c>
      <c r="AH234" s="277">
        <v>8</v>
      </c>
      <c r="AI234" s="289">
        <v>8</v>
      </c>
      <c r="AJ234" s="5">
        <f t="shared" si="18"/>
        <v>0</v>
      </c>
      <c r="AK234" s="5">
        <f t="shared" si="19"/>
        <v>0</v>
      </c>
      <c r="AL234" s="5">
        <f t="shared" si="20"/>
        <v>0</v>
      </c>
      <c r="AM234" s="5">
        <f t="shared" si="21"/>
        <v>1</v>
      </c>
      <c r="AN234" s="5">
        <f t="shared" si="22"/>
        <v>0</v>
      </c>
      <c r="AO234" s="5">
        <f t="shared" si="23"/>
        <v>0</v>
      </c>
    </row>
    <row r="235" spans="1:41" ht="12.75">
      <c r="A235" s="14">
        <v>91103</v>
      </c>
      <c r="B235" s="15" t="s">
        <v>326</v>
      </c>
      <c r="C235" s="107">
        <v>7</v>
      </c>
      <c r="D235" s="107">
        <v>7</v>
      </c>
      <c r="E235" s="107">
        <v>7</v>
      </c>
      <c r="F235" s="118">
        <v>8</v>
      </c>
      <c r="G235" s="107">
        <v>8</v>
      </c>
      <c r="H235" s="107">
        <v>8</v>
      </c>
      <c r="I235" s="107">
        <v>8</v>
      </c>
      <c r="J235" s="107">
        <v>8</v>
      </c>
      <c r="K235" s="107">
        <v>8</v>
      </c>
      <c r="L235" s="107">
        <v>8</v>
      </c>
      <c r="M235" s="108">
        <v>8</v>
      </c>
      <c r="N235" s="107">
        <v>8</v>
      </c>
      <c r="O235" s="107">
        <v>8</v>
      </c>
      <c r="P235" s="109">
        <v>8</v>
      </c>
      <c r="Q235" s="107">
        <v>8</v>
      </c>
      <c r="R235" s="110">
        <v>8</v>
      </c>
      <c r="S235" s="110">
        <v>8</v>
      </c>
      <c r="T235" s="109">
        <v>8</v>
      </c>
      <c r="U235" s="109">
        <v>8</v>
      </c>
      <c r="V235" s="110">
        <v>8</v>
      </c>
      <c r="W235" s="111">
        <v>8</v>
      </c>
      <c r="X235" s="111">
        <v>8</v>
      </c>
      <c r="Y235" s="111">
        <v>8</v>
      </c>
      <c r="Z235" s="112">
        <v>8</v>
      </c>
      <c r="AA235" s="113">
        <v>8</v>
      </c>
      <c r="AB235" s="167">
        <v>8</v>
      </c>
      <c r="AC235" s="183">
        <v>8</v>
      </c>
      <c r="AD235" s="167">
        <v>8</v>
      </c>
      <c r="AE235" s="167">
        <v>8</v>
      </c>
      <c r="AF235" s="167">
        <v>8</v>
      </c>
      <c r="AG235" s="167">
        <v>8</v>
      </c>
      <c r="AH235" s="277">
        <v>8</v>
      </c>
      <c r="AI235" s="289">
        <v>8</v>
      </c>
      <c r="AJ235" s="5">
        <f t="shared" si="18"/>
        <v>0</v>
      </c>
      <c r="AK235" s="5">
        <f t="shared" si="19"/>
        <v>0</v>
      </c>
      <c r="AL235" s="5">
        <f t="shared" si="20"/>
        <v>0</v>
      </c>
      <c r="AM235" s="5">
        <f t="shared" si="21"/>
        <v>1</v>
      </c>
      <c r="AN235" s="5">
        <f t="shared" si="22"/>
        <v>0</v>
      </c>
      <c r="AO235" s="5">
        <f t="shared" si="23"/>
        <v>0</v>
      </c>
    </row>
    <row r="236" spans="1:41" ht="12.75">
      <c r="A236" s="14">
        <v>91114</v>
      </c>
      <c r="B236" s="15" t="s">
        <v>208</v>
      </c>
      <c r="C236" s="118">
        <v>6.8</v>
      </c>
      <c r="D236" s="107">
        <v>6.8</v>
      </c>
      <c r="E236" s="118">
        <v>7.8</v>
      </c>
      <c r="F236" s="107">
        <v>7.8</v>
      </c>
      <c r="G236" s="107">
        <v>7.8</v>
      </c>
      <c r="H236" s="107">
        <v>7.8</v>
      </c>
      <c r="I236" s="107">
        <v>7.8</v>
      </c>
      <c r="J236" s="107">
        <v>7.8</v>
      </c>
      <c r="K236" s="107">
        <v>7.8</v>
      </c>
      <c r="L236" s="107">
        <v>7.8</v>
      </c>
      <c r="M236" s="108">
        <v>7.8</v>
      </c>
      <c r="N236" s="107">
        <v>7.8</v>
      </c>
      <c r="O236" s="107">
        <v>7.8</v>
      </c>
      <c r="P236" s="109">
        <v>7.8</v>
      </c>
      <c r="Q236" s="110">
        <v>7.8</v>
      </c>
      <c r="R236" s="110">
        <v>7.8</v>
      </c>
      <c r="S236" s="110">
        <v>7.8</v>
      </c>
      <c r="T236" s="109">
        <v>7.8</v>
      </c>
      <c r="U236" s="109">
        <v>7.8</v>
      </c>
      <c r="V236" s="110">
        <v>7.8</v>
      </c>
      <c r="W236" s="135">
        <v>8.5</v>
      </c>
      <c r="X236" s="111">
        <v>8.5</v>
      </c>
      <c r="Y236" s="111">
        <v>8.5</v>
      </c>
      <c r="Z236" s="113">
        <v>8.5</v>
      </c>
      <c r="AA236" s="113">
        <v>8.5</v>
      </c>
      <c r="AB236" s="167">
        <v>8.5</v>
      </c>
      <c r="AC236" s="183">
        <v>8.5</v>
      </c>
      <c r="AD236" s="167">
        <v>8.5</v>
      </c>
      <c r="AE236" s="167">
        <v>8.5</v>
      </c>
      <c r="AF236" s="167">
        <v>8.5</v>
      </c>
      <c r="AG236" s="167">
        <v>8.5</v>
      </c>
      <c r="AH236" s="277">
        <v>8.5</v>
      </c>
      <c r="AI236" s="289">
        <v>8.5</v>
      </c>
      <c r="AJ236" s="5">
        <f t="shared" si="18"/>
        <v>0</v>
      </c>
      <c r="AK236" s="5">
        <f t="shared" si="19"/>
        <v>0</v>
      </c>
      <c r="AL236" s="5">
        <f t="shared" si="20"/>
        <v>0</v>
      </c>
      <c r="AM236" s="5">
        <f t="shared" si="21"/>
        <v>1</v>
      </c>
      <c r="AN236" s="5">
        <f t="shared" si="22"/>
        <v>0</v>
      </c>
      <c r="AO236" s="5">
        <f t="shared" si="23"/>
        <v>0</v>
      </c>
    </row>
    <row r="237" spans="1:41" ht="12.75">
      <c r="A237" s="14">
        <v>91120</v>
      </c>
      <c r="B237" s="15" t="s">
        <v>209</v>
      </c>
      <c r="C237" s="107">
        <v>6</v>
      </c>
      <c r="D237" s="107">
        <v>6</v>
      </c>
      <c r="E237" s="118">
        <v>6.5</v>
      </c>
      <c r="F237" s="118">
        <v>7</v>
      </c>
      <c r="G237" s="107">
        <v>7</v>
      </c>
      <c r="H237" s="107">
        <v>7</v>
      </c>
      <c r="I237" s="107">
        <v>7</v>
      </c>
      <c r="J237" s="107">
        <v>7</v>
      </c>
      <c r="K237" s="107">
        <v>7</v>
      </c>
      <c r="L237" s="107">
        <v>7</v>
      </c>
      <c r="M237" s="108">
        <v>7</v>
      </c>
      <c r="N237" s="107">
        <v>7</v>
      </c>
      <c r="O237" s="107">
        <v>7</v>
      </c>
      <c r="P237" s="109">
        <v>7</v>
      </c>
      <c r="Q237" s="110">
        <v>7</v>
      </c>
      <c r="R237" s="110">
        <v>7</v>
      </c>
      <c r="S237" s="110">
        <v>7</v>
      </c>
      <c r="T237" s="109">
        <v>7</v>
      </c>
      <c r="U237" s="109">
        <v>7</v>
      </c>
      <c r="V237" s="110">
        <v>7</v>
      </c>
      <c r="W237" s="135">
        <v>7.5</v>
      </c>
      <c r="X237" s="111">
        <v>7.5</v>
      </c>
      <c r="Y237" s="111">
        <v>7.5</v>
      </c>
      <c r="Z237" s="113">
        <v>7.5</v>
      </c>
      <c r="AA237" s="113">
        <v>7.5</v>
      </c>
      <c r="AB237" s="167">
        <v>7.5</v>
      </c>
      <c r="AC237" s="184">
        <v>7.9</v>
      </c>
      <c r="AD237" s="167">
        <v>7.9</v>
      </c>
      <c r="AE237" s="167">
        <v>7.9</v>
      </c>
      <c r="AF237" s="167">
        <v>7.9</v>
      </c>
      <c r="AG237" s="167">
        <v>7.9</v>
      </c>
      <c r="AH237" s="277">
        <v>7.9</v>
      </c>
      <c r="AI237" s="289">
        <v>7.9</v>
      </c>
      <c r="AJ237" s="5">
        <f t="shared" si="18"/>
        <v>0</v>
      </c>
      <c r="AK237" s="5">
        <f t="shared" si="19"/>
        <v>0</v>
      </c>
      <c r="AL237" s="5">
        <f t="shared" si="20"/>
        <v>0</v>
      </c>
      <c r="AM237" s="5">
        <f t="shared" si="21"/>
        <v>1</v>
      </c>
      <c r="AN237" s="5">
        <f t="shared" si="22"/>
        <v>0</v>
      </c>
      <c r="AO237" s="5">
        <f t="shared" si="23"/>
        <v>0</v>
      </c>
    </row>
    <row r="238" spans="1:41" ht="12.75">
      <c r="A238" s="14">
        <v>91141</v>
      </c>
      <c r="B238" s="15" t="s">
        <v>327</v>
      </c>
      <c r="C238" s="118">
        <v>7</v>
      </c>
      <c r="D238" s="107">
        <v>7</v>
      </c>
      <c r="E238" s="107">
        <v>7</v>
      </c>
      <c r="F238" s="107">
        <v>7</v>
      </c>
      <c r="G238" s="107">
        <v>7</v>
      </c>
      <c r="H238" s="107">
        <v>7</v>
      </c>
      <c r="I238" s="107">
        <v>7</v>
      </c>
      <c r="J238" s="107">
        <v>7</v>
      </c>
      <c r="K238" s="107">
        <v>7</v>
      </c>
      <c r="L238" s="107">
        <v>7</v>
      </c>
      <c r="M238" s="108">
        <v>7</v>
      </c>
      <c r="N238" s="107">
        <v>7</v>
      </c>
      <c r="O238" s="107">
        <v>7</v>
      </c>
      <c r="P238" s="109">
        <v>7</v>
      </c>
      <c r="Q238" s="110">
        <v>7</v>
      </c>
      <c r="R238" s="110">
        <v>7</v>
      </c>
      <c r="S238" s="110">
        <v>7</v>
      </c>
      <c r="T238" s="109">
        <v>7</v>
      </c>
      <c r="U238" s="109">
        <v>7</v>
      </c>
      <c r="V238" s="110">
        <v>7</v>
      </c>
      <c r="W238" s="135">
        <v>7.5</v>
      </c>
      <c r="X238" s="111">
        <v>7.5</v>
      </c>
      <c r="Y238" s="111">
        <v>7.5</v>
      </c>
      <c r="Z238" s="111">
        <v>7.5</v>
      </c>
      <c r="AA238" s="111">
        <v>7.5</v>
      </c>
      <c r="AB238" s="168">
        <v>7.5</v>
      </c>
      <c r="AC238" s="183">
        <v>7.5</v>
      </c>
      <c r="AD238" s="168">
        <v>7.5</v>
      </c>
      <c r="AE238" s="168">
        <v>7.5</v>
      </c>
      <c r="AF238" s="168">
        <v>7.5</v>
      </c>
      <c r="AG238" s="168">
        <v>8</v>
      </c>
      <c r="AH238" s="278">
        <v>8</v>
      </c>
      <c r="AI238" s="290">
        <v>8</v>
      </c>
      <c r="AJ238" s="5">
        <f t="shared" si="18"/>
        <v>0</v>
      </c>
      <c r="AK238" s="5">
        <f t="shared" si="19"/>
        <v>0</v>
      </c>
      <c r="AL238" s="5">
        <f t="shared" si="20"/>
        <v>0</v>
      </c>
      <c r="AM238" s="5">
        <f t="shared" si="21"/>
        <v>1</v>
      </c>
      <c r="AN238" s="5">
        <f t="shared" si="22"/>
        <v>0</v>
      </c>
      <c r="AO238" s="5">
        <f t="shared" si="23"/>
        <v>0</v>
      </c>
    </row>
    <row r="239" spans="1:41" ht="12.75">
      <c r="A239" s="14">
        <v>91142</v>
      </c>
      <c r="B239" s="15" t="s">
        <v>204</v>
      </c>
      <c r="C239" s="107">
        <v>6</v>
      </c>
      <c r="D239" s="107">
        <v>6</v>
      </c>
      <c r="E239" s="107">
        <v>6</v>
      </c>
      <c r="F239" s="107">
        <v>6</v>
      </c>
      <c r="G239" s="107">
        <v>6</v>
      </c>
      <c r="H239" s="107">
        <v>6</v>
      </c>
      <c r="I239" s="107">
        <v>6</v>
      </c>
      <c r="J239" s="107">
        <v>6</v>
      </c>
      <c r="K239" s="107">
        <v>6</v>
      </c>
      <c r="L239" s="107">
        <v>6</v>
      </c>
      <c r="M239" s="108">
        <v>6</v>
      </c>
      <c r="N239" s="107">
        <v>6</v>
      </c>
      <c r="O239" s="118">
        <v>7</v>
      </c>
      <c r="P239" s="109">
        <v>7</v>
      </c>
      <c r="Q239" s="110">
        <v>7</v>
      </c>
      <c r="R239" s="110">
        <v>7</v>
      </c>
      <c r="S239" s="110">
        <v>7</v>
      </c>
      <c r="T239" s="109">
        <v>7</v>
      </c>
      <c r="U239" s="120">
        <v>8</v>
      </c>
      <c r="V239" s="110">
        <v>8</v>
      </c>
      <c r="W239" s="111">
        <v>8</v>
      </c>
      <c r="X239" s="111">
        <v>8</v>
      </c>
      <c r="Y239" s="111">
        <v>8</v>
      </c>
      <c r="Z239" s="112">
        <v>8</v>
      </c>
      <c r="AA239" s="113">
        <v>8</v>
      </c>
      <c r="AB239" s="167">
        <v>8</v>
      </c>
      <c r="AC239" s="183">
        <v>8</v>
      </c>
      <c r="AD239" s="167">
        <v>8</v>
      </c>
      <c r="AE239" s="167">
        <v>8</v>
      </c>
      <c r="AF239" s="167">
        <v>8</v>
      </c>
      <c r="AG239" s="167">
        <v>8</v>
      </c>
      <c r="AH239" s="277">
        <v>8</v>
      </c>
      <c r="AI239" s="289">
        <v>8</v>
      </c>
      <c r="AJ239" s="5">
        <f t="shared" si="18"/>
        <v>0</v>
      </c>
      <c r="AK239" s="5">
        <f t="shared" si="19"/>
        <v>0</v>
      </c>
      <c r="AL239" s="5">
        <f t="shared" si="20"/>
        <v>0</v>
      </c>
      <c r="AM239" s="5">
        <f t="shared" si="21"/>
        <v>1</v>
      </c>
      <c r="AN239" s="5">
        <f t="shared" si="22"/>
        <v>0</v>
      </c>
      <c r="AO239" s="5">
        <f t="shared" si="23"/>
        <v>0</v>
      </c>
    </row>
    <row r="240" spans="1:41" ht="12.75">
      <c r="A240" s="14">
        <v>91143</v>
      </c>
      <c r="B240" s="15" t="s">
        <v>210</v>
      </c>
      <c r="C240" s="107">
        <v>6</v>
      </c>
      <c r="D240" s="107">
        <v>6</v>
      </c>
      <c r="E240" s="107">
        <v>6</v>
      </c>
      <c r="F240" s="107">
        <v>6</v>
      </c>
      <c r="G240" s="107">
        <v>6</v>
      </c>
      <c r="H240" s="107">
        <v>6</v>
      </c>
      <c r="I240" s="107">
        <v>6</v>
      </c>
      <c r="J240" s="107">
        <v>6</v>
      </c>
      <c r="K240" s="107">
        <v>6</v>
      </c>
      <c r="L240" s="107">
        <v>6</v>
      </c>
      <c r="M240" s="108">
        <v>6</v>
      </c>
      <c r="N240" s="118">
        <v>8</v>
      </c>
      <c r="O240" s="107">
        <v>8</v>
      </c>
      <c r="P240" s="109">
        <v>8</v>
      </c>
      <c r="Q240" s="107">
        <v>8</v>
      </c>
      <c r="R240" s="110">
        <v>8</v>
      </c>
      <c r="S240" s="110">
        <v>8</v>
      </c>
      <c r="T240" s="123">
        <v>7</v>
      </c>
      <c r="U240" s="109">
        <v>7</v>
      </c>
      <c r="V240" s="110">
        <v>7</v>
      </c>
      <c r="W240" s="111">
        <v>7</v>
      </c>
      <c r="X240" s="125">
        <v>6</v>
      </c>
      <c r="Y240" s="111">
        <v>6</v>
      </c>
      <c r="Z240" s="113">
        <v>6</v>
      </c>
      <c r="AA240" s="113">
        <v>6</v>
      </c>
      <c r="AB240" s="167">
        <v>6</v>
      </c>
      <c r="AC240" s="183">
        <v>6</v>
      </c>
      <c r="AD240" s="167">
        <v>6</v>
      </c>
      <c r="AE240" s="167">
        <v>6</v>
      </c>
      <c r="AF240" s="167">
        <v>6</v>
      </c>
      <c r="AG240" s="167">
        <v>6</v>
      </c>
      <c r="AH240" s="277">
        <v>6</v>
      </c>
      <c r="AI240" s="289">
        <v>6</v>
      </c>
      <c r="AJ240" s="5">
        <f t="shared" si="18"/>
        <v>0</v>
      </c>
      <c r="AK240" s="5">
        <f t="shared" si="19"/>
        <v>0</v>
      </c>
      <c r="AL240" s="5">
        <f t="shared" si="20"/>
        <v>0</v>
      </c>
      <c r="AM240" s="5">
        <f t="shared" si="21"/>
        <v>1</v>
      </c>
      <c r="AN240" s="5">
        <f t="shared" si="22"/>
        <v>0</v>
      </c>
      <c r="AO240" s="5">
        <f t="shared" si="23"/>
        <v>0</v>
      </c>
    </row>
    <row r="241" spans="1:41" ht="12.75">
      <c r="A241" s="14">
        <v>92003</v>
      </c>
      <c r="B241" s="15" t="s">
        <v>212</v>
      </c>
      <c r="C241" s="118">
        <v>8</v>
      </c>
      <c r="D241" s="107">
        <v>8</v>
      </c>
      <c r="E241" s="107">
        <v>8</v>
      </c>
      <c r="F241" s="107">
        <v>8</v>
      </c>
      <c r="G241" s="107">
        <v>8</v>
      </c>
      <c r="H241" s="107">
        <v>8</v>
      </c>
      <c r="I241" s="107">
        <v>8</v>
      </c>
      <c r="J241" s="107">
        <v>8</v>
      </c>
      <c r="K241" s="107">
        <v>8</v>
      </c>
      <c r="L241" s="107">
        <v>8</v>
      </c>
      <c r="M241" s="108">
        <v>8</v>
      </c>
      <c r="N241" s="107">
        <v>8</v>
      </c>
      <c r="O241" s="107">
        <v>8</v>
      </c>
      <c r="P241" s="109">
        <v>8</v>
      </c>
      <c r="Q241" s="124">
        <v>7.8</v>
      </c>
      <c r="R241" s="110">
        <v>7.8</v>
      </c>
      <c r="S241" s="110">
        <v>7.8</v>
      </c>
      <c r="T241" s="109">
        <v>7.8</v>
      </c>
      <c r="U241" s="123">
        <v>7.7</v>
      </c>
      <c r="V241" s="110">
        <v>7.7</v>
      </c>
      <c r="W241" s="111">
        <v>8</v>
      </c>
      <c r="X241" s="111">
        <v>8</v>
      </c>
      <c r="Y241" s="111">
        <v>8</v>
      </c>
      <c r="Z241" s="113">
        <v>8</v>
      </c>
      <c r="AA241" s="122">
        <v>8.4</v>
      </c>
      <c r="AB241" s="167">
        <v>8.4</v>
      </c>
      <c r="AC241" s="183">
        <v>8.4</v>
      </c>
      <c r="AD241" s="169">
        <v>8.6</v>
      </c>
      <c r="AE241" s="167">
        <v>8.6</v>
      </c>
      <c r="AF241" s="167">
        <v>8.6</v>
      </c>
      <c r="AG241" s="167">
        <v>8.6</v>
      </c>
      <c r="AH241" s="277">
        <v>8.6</v>
      </c>
      <c r="AI241" s="289">
        <v>8.6</v>
      </c>
      <c r="AJ241" s="5">
        <f t="shared" si="18"/>
        <v>1</v>
      </c>
      <c r="AK241" s="5">
        <f t="shared" si="19"/>
        <v>1</v>
      </c>
      <c r="AL241" s="5">
        <f t="shared" si="20"/>
        <v>0</v>
      </c>
      <c r="AM241" s="5">
        <f t="shared" si="21"/>
        <v>0</v>
      </c>
      <c r="AN241" s="5">
        <f t="shared" si="22"/>
        <v>0</v>
      </c>
      <c r="AO241" s="5">
        <f t="shared" si="23"/>
        <v>0</v>
      </c>
    </row>
    <row r="242" spans="1:41" ht="12.75">
      <c r="A242" s="14">
        <v>92006</v>
      </c>
      <c r="B242" s="15" t="s">
        <v>213</v>
      </c>
      <c r="C242" s="107">
        <v>6</v>
      </c>
      <c r="D242" s="118">
        <v>6.8</v>
      </c>
      <c r="E242" s="107">
        <v>6.8</v>
      </c>
      <c r="F242" s="107">
        <v>6.8</v>
      </c>
      <c r="G242" s="107">
        <v>6.8</v>
      </c>
      <c r="H242" s="107">
        <v>6.8</v>
      </c>
      <c r="I242" s="107">
        <v>6.8</v>
      </c>
      <c r="J242" s="107">
        <v>6.8</v>
      </c>
      <c r="K242" s="107">
        <v>6.8</v>
      </c>
      <c r="L242" s="107">
        <v>6.8</v>
      </c>
      <c r="M242" s="108">
        <v>6.8</v>
      </c>
      <c r="N242" s="118">
        <v>7</v>
      </c>
      <c r="O242" s="107">
        <v>7</v>
      </c>
      <c r="P242" s="109">
        <v>7</v>
      </c>
      <c r="Q242" s="117">
        <v>8</v>
      </c>
      <c r="R242" s="110">
        <v>8</v>
      </c>
      <c r="S242" s="110">
        <v>8</v>
      </c>
      <c r="T242" s="109">
        <v>8</v>
      </c>
      <c r="U242" s="109">
        <v>8</v>
      </c>
      <c r="V242" s="117">
        <v>8.5</v>
      </c>
      <c r="W242" s="111">
        <v>8.5</v>
      </c>
      <c r="X242" s="111">
        <v>8.5</v>
      </c>
      <c r="Y242" s="111">
        <v>8.5</v>
      </c>
      <c r="Z242" s="112">
        <v>8.5</v>
      </c>
      <c r="AA242" s="113">
        <v>8.5</v>
      </c>
      <c r="AB242" s="167">
        <v>8.5</v>
      </c>
      <c r="AC242" s="183">
        <v>8.5</v>
      </c>
      <c r="AD242" s="167">
        <v>8.5</v>
      </c>
      <c r="AE242" s="139">
        <v>8.5</v>
      </c>
      <c r="AF242" s="199">
        <v>8.5</v>
      </c>
      <c r="AG242" s="199">
        <v>8.5</v>
      </c>
      <c r="AH242" s="268">
        <v>8.5</v>
      </c>
      <c r="AI242" s="281">
        <v>8.5</v>
      </c>
      <c r="AJ242" s="5">
        <f t="shared" si="18"/>
        <v>0</v>
      </c>
      <c r="AK242" s="5">
        <f t="shared" si="19"/>
        <v>0</v>
      </c>
      <c r="AL242" s="5">
        <f t="shared" si="20"/>
        <v>0</v>
      </c>
      <c r="AM242" s="5">
        <f t="shared" si="21"/>
        <v>1</v>
      </c>
      <c r="AN242" s="5">
        <f t="shared" si="22"/>
        <v>0</v>
      </c>
      <c r="AO242" s="5">
        <f t="shared" si="23"/>
        <v>0</v>
      </c>
    </row>
    <row r="243" spans="1:41" ht="12.75">
      <c r="A243" s="14">
        <v>92035</v>
      </c>
      <c r="B243" s="15" t="s">
        <v>214</v>
      </c>
      <c r="C243" s="107">
        <v>6</v>
      </c>
      <c r="D243" s="107">
        <v>6</v>
      </c>
      <c r="E243" s="107">
        <v>6</v>
      </c>
      <c r="F243" s="107">
        <v>6</v>
      </c>
      <c r="G243" s="107">
        <v>6</v>
      </c>
      <c r="H243" s="107">
        <v>6</v>
      </c>
      <c r="I243" s="107">
        <v>6</v>
      </c>
      <c r="J243" s="107">
        <v>6</v>
      </c>
      <c r="K243" s="107">
        <v>6</v>
      </c>
      <c r="L243" s="107">
        <v>6</v>
      </c>
      <c r="M243" s="108">
        <v>6</v>
      </c>
      <c r="N243" s="107">
        <v>6</v>
      </c>
      <c r="O243" s="107">
        <v>6</v>
      </c>
      <c r="P243" s="109">
        <v>6</v>
      </c>
      <c r="Q243" s="110">
        <v>6</v>
      </c>
      <c r="R243" s="110">
        <v>6</v>
      </c>
      <c r="S243" s="110">
        <v>6</v>
      </c>
      <c r="T243" s="109">
        <v>6</v>
      </c>
      <c r="U243" s="120">
        <v>7.5</v>
      </c>
      <c r="V243" s="110">
        <v>7.5</v>
      </c>
      <c r="W243" s="111">
        <v>7.5</v>
      </c>
      <c r="X243" s="111">
        <v>7.5</v>
      </c>
      <c r="Y243" s="111">
        <v>7.5</v>
      </c>
      <c r="Z243" s="112">
        <v>7.5</v>
      </c>
      <c r="AA243" s="113">
        <v>7.5</v>
      </c>
      <c r="AB243" s="167">
        <v>7.5</v>
      </c>
      <c r="AC243" s="183">
        <v>7.5</v>
      </c>
      <c r="AD243" s="167">
        <v>7.5</v>
      </c>
      <c r="AE243" s="167">
        <v>7.5</v>
      </c>
      <c r="AF243" s="167">
        <v>7.5</v>
      </c>
      <c r="AG243" s="167">
        <v>7.5</v>
      </c>
      <c r="AH243" s="277">
        <v>7.5</v>
      </c>
      <c r="AI243" s="289">
        <v>7.5</v>
      </c>
      <c r="AJ243" s="5">
        <f t="shared" si="18"/>
        <v>0</v>
      </c>
      <c r="AK243" s="5">
        <f t="shared" si="19"/>
        <v>0</v>
      </c>
      <c r="AL243" s="5">
        <f t="shared" si="20"/>
        <v>0</v>
      </c>
      <c r="AM243" s="5">
        <f t="shared" si="21"/>
        <v>1</v>
      </c>
      <c r="AN243" s="5">
        <f t="shared" si="22"/>
        <v>0</v>
      </c>
      <c r="AO243" s="5">
        <f t="shared" si="23"/>
        <v>0</v>
      </c>
    </row>
    <row r="244" spans="1:41" ht="12.75">
      <c r="A244" s="14">
        <v>92045</v>
      </c>
      <c r="B244" s="15" t="s">
        <v>216</v>
      </c>
      <c r="C244" s="107">
        <v>6</v>
      </c>
      <c r="D244" s="107">
        <v>6</v>
      </c>
      <c r="E244" s="107">
        <v>6</v>
      </c>
      <c r="F244" s="107">
        <v>6</v>
      </c>
      <c r="G244" s="107">
        <v>6</v>
      </c>
      <c r="H244" s="118">
        <v>7</v>
      </c>
      <c r="I244" s="107">
        <v>7</v>
      </c>
      <c r="J244" s="107">
        <v>7</v>
      </c>
      <c r="K244" s="107">
        <v>7</v>
      </c>
      <c r="L244" s="107">
        <v>7</v>
      </c>
      <c r="M244" s="108">
        <v>7</v>
      </c>
      <c r="N244" s="107">
        <v>7</v>
      </c>
      <c r="O244" s="107">
        <v>7</v>
      </c>
      <c r="P244" s="120">
        <v>8</v>
      </c>
      <c r="Q244" s="107">
        <v>8</v>
      </c>
      <c r="R244" s="110">
        <v>8</v>
      </c>
      <c r="S244" s="110">
        <v>8</v>
      </c>
      <c r="T244" s="109">
        <v>8</v>
      </c>
      <c r="U244" s="109">
        <v>8</v>
      </c>
      <c r="V244" s="110">
        <v>8</v>
      </c>
      <c r="W244" s="110">
        <v>8</v>
      </c>
      <c r="X244" s="111">
        <v>8</v>
      </c>
      <c r="Y244" s="111">
        <v>8</v>
      </c>
      <c r="Z244" s="113">
        <v>8</v>
      </c>
      <c r="AA244" s="113">
        <v>8</v>
      </c>
      <c r="AB244" s="167">
        <v>8</v>
      </c>
      <c r="AC244" s="183">
        <v>8</v>
      </c>
      <c r="AD244" s="167">
        <v>8</v>
      </c>
      <c r="AE244" s="167">
        <v>8</v>
      </c>
      <c r="AF244" s="167">
        <v>8</v>
      </c>
      <c r="AG244" s="167">
        <v>8.5</v>
      </c>
      <c r="AH244" s="277">
        <v>8.5</v>
      </c>
      <c r="AI244" s="289">
        <v>8.5</v>
      </c>
      <c r="AJ244" s="5">
        <f t="shared" si="18"/>
        <v>0</v>
      </c>
      <c r="AK244" s="5">
        <f t="shared" si="19"/>
        <v>0</v>
      </c>
      <c r="AL244" s="5">
        <f t="shared" si="20"/>
        <v>0</v>
      </c>
      <c r="AM244" s="5">
        <f t="shared" si="21"/>
        <v>1</v>
      </c>
      <c r="AN244" s="5">
        <f t="shared" si="22"/>
        <v>0</v>
      </c>
      <c r="AO244" s="5">
        <f t="shared" si="23"/>
        <v>0</v>
      </c>
    </row>
    <row r="245" spans="1:41" ht="12.75">
      <c r="A245" s="14">
        <v>92048</v>
      </c>
      <c r="B245" s="15" t="s">
        <v>217</v>
      </c>
      <c r="C245" s="107">
        <v>8</v>
      </c>
      <c r="D245" s="107">
        <v>8</v>
      </c>
      <c r="E245" s="107">
        <v>8</v>
      </c>
      <c r="F245" s="107">
        <v>8</v>
      </c>
      <c r="G245" s="107">
        <v>8</v>
      </c>
      <c r="H245" s="107">
        <v>8</v>
      </c>
      <c r="I245" s="107">
        <v>8</v>
      </c>
      <c r="J245" s="107">
        <v>8</v>
      </c>
      <c r="K245" s="107">
        <v>8</v>
      </c>
      <c r="L245" s="119">
        <v>7.5</v>
      </c>
      <c r="M245" s="108">
        <v>7.5</v>
      </c>
      <c r="N245" s="107">
        <v>7.5</v>
      </c>
      <c r="O245" s="107">
        <v>7.5</v>
      </c>
      <c r="P245" s="109">
        <v>7.5</v>
      </c>
      <c r="Q245" s="118">
        <v>8</v>
      </c>
      <c r="R245" s="110">
        <v>8</v>
      </c>
      <c r="S245" s="110">
        <v>8</v>
      </c>
      <c r="T245" s="109">
        <v>8</v>
      </c>
      <c r="U245" s="109">
        <v>8</v>
      </c>
      <c r="V245" s="110">
        <v>8</v>
      </c>
      <c r="W245" s="111">
        <v>8</v>
      </c>
      <c r="X245" s="111">
        <v>8</v>
      </c>
      <c r="Y245" s="111">
        <v>8</v>
      </c>
      <c r="Z245" s="113">
        <v>8</v>
      </c>
      <c r="AA245" s="113">
        <v>8</v>
      </c>
      <c r="AB245" s="167">
        <v>8</v>
      </c>
      <c r="AC245" s="183">
        <v>8</v>
      </c>
      <c r="AD245" s="169">
        <v>8.5</v>
      </c>
      <c r="AE245" s="167">
        <v>8.5</v>
      </c>
      <c r="AF245" s="167">
        <v>8.5</v>
      </c>
      <c r="AG245" s="167">
        <v>8.5</v>
      </c>
      <c r="AH245" s="277">
        <v>8.5</v>
      </c>
      <c r="AI245" s="289">
        <v>8.5</v>
      </c>
      <c r="AJ245" s="5">
        <f t="shared" si="18"/>
        <v>1</v>
      </c>
      <c r="AK245" s="5">
        <f t="shared" si="19"/>
        <v>1</v>
      </c>
      <c r="AL245" s="5">
        <f t="shared" si="20"/>
        <v>0</v>
      </c>
      <c r="AM245" s="5">
        <f t="shared" si="21"/>
        <v>0</v>
      </c>
      <c r="AN245" s="5">
        <f t="shared" si="22"/>
        <v>0</v>
      </c>
      <c r="AO245" s="5">
        <f t="shared" si="23"/>
        <v>0</v>
      </c>
    </row>
    <row r="246" spans="1:41" ht="12.75">
      <c r="A246" s="14">
        <v>92054</v>
      </c>
      <c r="B246" s="15" t="s">
        <v>219</v>
      </c>
      <c r="C246" s="107">
        <v>6.5</v>
      </c>
      <c r="D246" s="118">
        <v>7</v>
      </c>
      <c r="E246" s="107">
        <v>7</v>
      </c>
      <c r="F246" s="107">
        <v>7</v>
      </c>
      <c r="G246" s="107">
        <v>7</v>
      </c>
      <c r="H246" s="107">
        <v>7</v>
      </c>
      <c r="I246" s="107">
        <v>7</v>
      </c>
      <c r="J246" s="118">
        <v>7.5</v>
      </c>
      <c r="K246" s="107">
        <v>7.5</v>
      </c>
      <c r="L246" s="107">
        <v>7.5</v>
      </c>
      <c r="M246" s="108">
        <v>7.5</v>
      </c>
      <c r="N246" s="107">
        <v>7.5</v>
      </c>
      <c r="O246" s="107">
        <v>7.5</v>
      </c>
      <c r="P246" s="109">
        <v>7.5</v>
      </c>
      <c r="Q246" s="110">
        <v>7.5</v>
      </c>
      <c r="R246" s="110">
        <v>7.5</v>
      </c>
      <c r="S246" s="110">
        <v>7.5</v>
      </c>
      <c r="T246" s="109">
        <v>7.5</v>
      </c>
      <c r="U246" s="109">
        <v>7.5</v>
      </c>
      <c r="V246" s="110">
        <v>7.5</v>
      </c>
      <c r="W246" s="111">
        <v>7.5</v>
      </c>
      <c r="X246" s="111">
        <v>7.5</v>
      </c>
      <c r="Y246" s="111">
        <v>7.5</v>
      </c>
      <c r="Z246" s="113">
        <v>7.5</v>
      </c>
      <c r="AA246" s="113">
        <v>7.5</v>
      </c>
      <c r="AB246" s="167">
        <v>7.5</v>
      </c>
      <c r="AC246" s="183">
        <v>7.5</v>
      </c>
      <c r="AD246" s="167">
        <v>7.5</v>
      </c>
      <c r="AE246" s="167">
        <v>7.5</v>
      </c>
      <c r="AF246" s="169">
        <v>8.5</v>
      </c>
      <c r="AG246" s="169">
        <v>8.5</v>
      </c>
      <c r="AH246" s="277">
        <v>8.5</v>
      </c>
      <c r="AI246" s="289">
        <v>8.5</v>
      </c>
      <c r="AJ246" s="5">
        <f t="shared" si="18"/>
        <v>0</v>
      </c>
      <c r="AK246" s="5">
        <f t="shared" si="19"/>
        <v>0</v>
      </c>
      <c r="AL246" s="5">
        <f t="shared" si="20"/>
        <v>0</v>
      </c>
      <c r="AM246" s="5">
        <f t="shared" si="21"/>
        <v>1</v>
      </c>
      <c r="AN246" s="5">
        <f t="shared" si="22"/>
        <v>0</v>
      </c>
      <c r="AO246" s="5">
        <f t="shared" si="23"/>
        <v>0</v>
      </c>
    </row>
    <row r="247" spans="1:41" ht="12.75">
      <c r="A247" s="14">
        <v>92087</v>
      </c>
      <c r="B247" s="15" t="s">
        <v>222</v>
      </c>
      <c r="C247" s="107">
        <v>6</v>
      </c>
      <c r="D247" s="107">
        <v>6</v>
      </c>
      <c r="E247" s="107">
        <v>6</v>
      </c>
      <c r="F247" s="107">
        <v>6</v>
      </c>
      <c r="G247" s="107">
        <v>6</v>
      </c>
      <c r="H247" s="107">
        <v>6</v>
      </c>
      <c r="I247" s="107">
        <v>6</v>
      </c>
      <c r="J247" s="107">
        <v>6</v>
      </c>
      <c r="K247" s="107">
        <v>6</v>
      </c>
      <c r="L247" s="107">
        <v>6</v>
      </c>
      <c r="M247" s="108">
        <v>6</v>
      </c>
      <c r="N247" s="118">
        <v>8</v>
      </c>
      <c r="O247" s="107">
        <v>8</v>
      </c>
      <c r="P247" s="109">
        <v>8</v>
      </c>
      <c r="Q247" s="107">
        <v>8</v>
      </c>
      <c r="R247" s="110">
        <v>8</v>
      </c>
      <c r="S247" s="110">
        <v>8</v>
      </c>
      <c r="T247" s="109">
        <v>8</v>
      </c>
      <c r="U247" s="109">
        <v>8</v>
      </c>
      <c r="V247" s="110">
        <v>8</v>
      </c>
      <c r="W247" s="111">
        <v>8</v>
      </c>
      <c r="X247" s="111">
        <v>8</v>
      </c>
      <c r="Y247" s="111">
        <v>8</v>
      </c>
      <c r="Z247" s="112">
        <v>8</v>
      </c>
      <c r="AA247" s="113">
        <v>8</v>
      </c>
      <c r="AB247" s="167">
        <v>8</v>
      </c>
      <c r="AC247" s="183">
        <v>8</v>
      </c>
      <c r="AD247" s="167">
        <v>8</v>
      </c>
      <c r="AE247" s="167">
        <v>8</v>
      </c>
      <c r="AF247" s="167">
        <v>8</v>
      </c>
      <c r="AG247" s="167">
        <v>8</v>
      </c>
      <c r="AH247" s="277">
        <v>8</v>
      </c>
      <c r="AI247" s="289">
        <v>8</v>
      </c>
      <c r="AJ247" s="5">
        <f t="shared" si="18"/>
        <v>0</v>
      </c>
      <c r="AK247" s="5">
        <f t="shared" si="19"/>
        <v>0</v>
      </c>
      <c r="AL247" s="5">
        <f t="shared" si="20"/>
        <v>0</v>
      </c>
      <c r="AM247" s="5">
        <f t="shared" si="21"/>
        <v>1</v>
      </c>
      <c r="AN247" s="5">
        <f t="shared" si="22"/>
        <v>0</v>
      </c>
      <c r="AO247" s="5">
        <f t="shared" si="23"/>
        <v>0</v>
      </c>
    </row>
    <row r="248" spans="1:41" ht="12.75">
      <c r="A248" s="14">
        <v>92094</v>
      </c>
      <c r="B248" s="15" t="s">
        <v>261</v>
      </c>
      <c r="C248" s="107">
        <v>8</v>
      </c>
      <c r="D248" s="107">
        <v>8</v>
      </c>
      <c r="E248" s="107">
        <v>8</v>
      </c>
      <c r="F248" s="107">
        <v>8</v>
      </c>
      <c r="G248" s="107">
        <v>8</v>
      </c>
      <c r="H248" s="107">
        <v>8</v>
      </c>
      <c r="I248" s="119">
        <v>7</v>
      </c>
      <c r="J248" s="107">
        <v>7</v>
      </c>
      <c r="K248" s="107">
        <v>7</v>
      </c>
      <c r="L248" s="107">
        <v>7</v>
      </c>
      <c r="M248" s="108">
        <v>7</v>
      </c>
      <c r="N248" s="107">
        <v>7</v>
      </c>
      <c r="O248" s="107">
        <v>7</v>
      </c>
      <c r="P248" s="109">
        <v>7</v>
      </c>
      <c r="Q248" s="110">
        <v>7</v>
      </c>
      <c r="R248" s="110">
        <v>7</v>
      </c>
      <c r="S248" s="110">
        <v>7</v>
      </c>
      <c r="T248" s="120">
        <v>8</v>
      </c>
      <c r="U248" s="109">
        <v>8</v>
      </c>
      <c r="V248" s="110">
        <v>8</v>
      </c>
      <c r="W248" s="111">
        <v>8</v>
      </c>
      <c r="X248" s="111">
        <v>8</v>
      </c>
      <c r="Y248" s="111">
        <v>8</v>
      </c>
      <c r="Z248" s="112">
        <v>8</v>
      </c>
      <c r="AA248" s="113">
        <v>8</v>
      </c>
      <c r="AB248" s="169">
        <v>8.5</v>
      </c>
      <c r="AC248" s="183">
        <v>8.5</v>
      </c>
      <c r="AD248" s="167">
        <v>8.5</v>
      </c>
      <c r="AE248" s="167">
        <v>8.5</v>
      </c>
      <c r="AF248" s="167">
        <v>8.5</v>
      </c>
      <c r="AG248" s="167">
        <v>8.5</v>
      </c>
      <c r="AH248" s="277">
        <v>8.5</v>
      </c>
      <c r="AI248" s="289">
        <v>8.5</v>
      </c>
      <c r="AJ248" s="5">
        <f t="shared" si="18"/>
        <v>1</v>
      </c>
      <c r="AK248" s="5">
        <f t="shared" si="19"/>
        <v>1</v>
      </c>
      <c r="AL248" s="5">
        <f t="shared" si="20"/>
        <v>0</v>
      </c>
      <c r="AM248" s="5">
        <f t="shared" si="21"/>
        <v>0</v>
      </c>
      <c r="AN248" s="5">
        <f t="shared" si="22"/>
        <v>0</v>
      </c>
      <c r="AO248" s="5">
        <f t="shared" si="23"/>
        <v>0</v>
      </c>
    </row>
    <row r="249" spans="1:41" ht="12.75">
      <c r="A249" s="14">
        <v>92097</v>
      </c>
      <c r="B249" s="15" t="s">
        <v>328</v>
      </c>
      <c r="C249" s="118">
        <v>8</v>
      </c>
      <c r="D249" s="107">
        <v>8</v>
      </c>
      <c r="E249" s="107">
        <v>8</v>
      </c>
      <c r="F249" s="107">
        <v>8</v>
      </c>
      <c r="G249" s="107">
        <v>8</v>
      </c>
      <c r="H249" s="107">
        <v>8</v>
      </c>
      <c r="I249" s="107">
        <v>8</v>
      </c>
      <c r="J249" s="107">
        <v>8</v>
      </c>
      <c r="K249" s="107">
        <v>8</v>
      </c>
      <c r="L249" s="107">
        <v>8</v>
      </c>
      <c r="M249" s="108">
        <v>8</v>
      </c>
      <c r="N249" s="107">
        <v>8</v>
      </c>
      <c r="O249" s="107">
        <v>8</v>
      </c>
      <c r="P249" s="109">
        <v>8</v>
      </c>
      <c r="Q249" s="107">
        <v>8</v>
      </c>
      <c r="R249" s="110">
        <v>8</v>
      </c>
      <c r="S249" s="110">
        <v>8</v>
      </c>
      <c r="T249" s="109">
        <v>8</v>
      </c>
      <c r="U249" s="109">
        <v>8</v>
      </c>
      <c r="V249" s="110">
        <v>8</v>
      </c>
      <c r="W249" s="111">
        <v>8</v>
      </c>
      <c r="X249" s="111">
        <v>8</v>
      </c>
      <c r="Y249" s="111">
        <v>8</v>
      </c>
      <c r="Z249" s="112">
        <v>8</v>
      </c>
      <c r="AA249" s="113">
        <v>8</v>
      </c>
      <c r="AB249" s="167">
        <v>8</v>
      </c>
      <c r="AC249" s="183">
        <v>8</v>
      </c>
      <c r="AD249" s="169">
        <v>8.3</v>
      </c>
      <c r="AE249" s="167">
        <v>8.3</v>
      </c>
      <c r="AF249" s="167">
        <v>8.3</v>
      </c>
      <c r="AG249" s="167">
        <v>8.3</v>
      </c>
      <c r="AH249" s="277">
        <v>8.3</v>
      </c>
      <c r="AI249" s="289">
        <v>8.3</v>
      </c>
      <c r="AJ249" s="5">
        <f t="shared" si="18"/>
        <v>1</v>
      </c>
      <c r="AK249" s="5">
        <f t="shared" si="19"/>
        <v>1</v>
      </c>
      <c r="AL249" s="5">
        <f t="shared" si="20"/>
        <v>0</v>
      </c>
      <c r="AM249" s="5">
        <f t="shared" si="21"/>
        <v>0</v>
      </c>
      <c r="AN249" s="5">
        <f t="shared" si="22"/>
        <v>0</v>
      </c>
      <c r="AO249" s="5">
        <f t="shared" si="23"/>
        <v>0</v>
      </c>
    </row>
    <row r="250" spans="1:41" ht="12.75">
      <c r="A250" s="14">
        <v>92101</v>
      </c>
      <c r="B250" s="15" t="s">
        <v>224</v>
      </c>
      <c r="C250" s="107">
        <v>6</v>
      </c>
      <c r="D250" s="107">
        <v>6</v>
      </c>
      <c r="E250" s="107">
        <v>6</v>
      </c>
      <c r="F250" s="118">
        <v>7</v>
      </c>
      <c r="G250" s="107">
        <v>7</v>
      </c>
      <c r="H250" s="107">
        <v>7</v>
      </c>
      <c r="I250" s="107">
        <v>7</v>
      </c>
      <c r="J250" s="107">
        <v>7</v>
      </c>
      <c r="K250" s="107">
        <v>7</v>
      </c>
      <c r="L250" s="107">
        <v>7</v>
      </c>
      <c r="M250" s="108">
        <v>7</v>
      </c>
      <c r="N250" s="107">
        <v>7</v>
      </c>
      <c r="O250" s="107">
        <v>7</v>
      </c>
      <c r="P250" s="109">
        <v>7</v>
      </c>
      <c r="Q250" s="110">
        <v>7</v>
      </c>
      <c r="R250" s="110">
        <v>7</v>
      </c>
      <c r="S250" s="110">
        <v>7</v>
      </c>
      <c r="T250" s="109">
        <v>7</v>
      </c>
      <c r="U250" s="109">
        <v>7</v>
      </c>
      <c r="V250" s="110">
        <v>7</v>
      </c>
      <c r="W250" s="111">
        <v>7</v>
      </c>
      <c r="X250" s="111">
        <v>7</v>
      </c>
      <c r="Y250" s="111">
        <v>7</v>
      </c>
      <c r="Z250" s="112">
        <v>7</v>
      </c>
      <c r="AA250" s="122">
        <v>8</v>
      </c>
      <c r="AB250" s="167">
        <v>8</v>
      </c>
      <c r="AC250" s="183">
        <v>8</v>
      </c>
      <c r="AD250" s="167">
        <v>8</v>
      </c>
      <c r="AE250" s="167">
        <v>8</v>
      </c>
      <c r="AF250" s="167">
        <v>8</v>
      </c>
      <c r="AG250" s="167">
        <v>8</v>
      </c>
      <c r="AH250" s="277">
        <v>8</v>
      </c>
      <c r="AI250" s="289">
        <v>8</v>
      </c>
      <c r="AJ250" s="5">
        <f t="shared" si="18"/>
        <v>0</v>
      </c>
      <c r="AK250" s="5">
        <f t="shared" si="19"/>
        <v>0</v>
      </c>
      <c r="AL250" s="5">
        <f t="shared" si="20"/>
        <v>0</v>
      </c>
      <c r="AM250" s="5">
        <f t="shared" si="21"/>
        <v>1</v>
      </c>
      <c r="AN250" s="5">
        <f t="shared" si="22"/>
        <v>0</v>
      </c>
      <c r="AO250" s="5">
        <f t="shared" si="23"/>
        <v>0</v>
      </c>
    </row>
    <row r="251" spans="1:41" ht="12.75">
      <c r="A251" s="14">
        <v>92114</v>
      </c>
      <c r="B251" s="15" t="s">
        <v>226</v>
      </c>
      <c r="C251" s="107">
        <v>6</v>
      </c>
      <c r="D251" s="118">
        <v>8</v>
      </c>
      <c r="E251" s="107">
        <v>8</v>
      </c>
      <c r="F251" s="107">
        <v>8</v>
      </c>
      <c r="G251" s="107">
        <v>8</v>
      </c>
      <c r="H251" s="107">
        <v>8</v>
      </c>
      <c r="I251" s="107">
        <v>8</v>
      </c>
      <c r="J251" s="107">
        <v>8</v>
      </c>
      <c r="K251" s="107">
        <v>8</v>
      </c>
      <c r="L251" s="107">
        <v>8</v>
      </c>
      <c r="M251" s="108">
        <v>8</v>
      </c>
      <c r="N251" s="107">
        <v>8</v>
      </c>
      <c r="O251" s="107">
        <v>8</v>
      </c>
      <c r="P251" s="109">
        <v>8</v>
      </c>
      <c r="Q251" s="107">
        <v>8</v>
      </c>
      <c r="R251" s="110">
        <v>8</v>
      </c>
      <c r="S251" s="110">
        <v>8</v>
      </c>
      <c r="T251" s="109">
        <v>8</v>
      </c>
      <c r="U251" s="109">
        <v>8</v>
      </c>
      <c r="V251" s="110">
        <v>8</v>
      </c>
      <c r="W251" s="111">
        <v>8</v>
      </c>
      <c r="X251" s="111">
        <v>8</v>
      </c>
      <c r="Y251" s="111">
        <v>8</v>
      </c>
      <c r="Z251" s="112">
        <v>8</v>
      </c>
      <c r="AA251" s="113">
        <v>8</v>
      </c>
      <c r="AB251" s="167">
        <v>8</v>
      </c>
      <c r="AC251" s="183">
        <v>8</v>
      </c>
      <c r="AD251" s="167">
        <v>8</v>
      </c>
      <c r="AE251" s="167">
        <v>8</v>
      </c>
      <c r="AF251" s="167">
        <v>8</v>
      </c>
      <c r="AG251" s="167">
        <v>8</v>
      </c>
      <c r="AH251" s="277">
        <v>8</v>
      </c>
      <c r="AI251" s="289">
        <v>8</v>
      </c>
      <c r="AJ251" s="5">
        <f t="shared" si="18"/>
        <v>0</v>
      </c>
      <c r="AK251" s="5">
        <f t="shared" si="19"/>
        <v>0</v>
      </c>
      <c r="AL251" s="5">
        <f t="shared" si="20"/>
        <v>0</v>
      </c>
      <c r="AM251" s="5">
        <f t="shared" si="21"/>
        <v>1</v>
      </c>
      <c r="AN251" s="5">
        <f t="shared" si="22"/>
        <v>0</v>
      </c>
      <c r="AO251" s="5">
        <f t="shared" si="23"/>
        <v>0</v>
      </c>
    </row>
    <row r="252" spans="1:41" ht="12.75">
      <c r="A252" s="14">
        <v>92137</v>
      </c>
      <c r="B252" s="15" t="s">
        <v>225</v>
      </c>
      <c r="C252" s="107">
        <v>6</v>
      </c>
      <c r="D252" s="107">
        <v>6</v>
      </c>
      <c r="E252" s="118">
        <v>7</v>
      </c>
      <c r="F252" s="107">
        <v>7</v>
      </c>
      <c r="G252" s="107">
        <v>7</v>
      </c>
      <c r="H252" s="107">
        <v>7</v>
      </c>
      <c r="I252" s="107">
        <v>7</v>
      </c>
      <c r="J252" s="107">
        <v>7</v>
      </c>
      <c r="K252" s="107">
        <v>7</v>
      </c>
      <c r="L252" s="107">
        <v>7</v>
      </c>
      <c r="M252" s="108">
        <v>7</v>
      </c>
      <c r="N252" s="118">
        <v>8</v>
      </c>
      <c r="O252" s="107">
        <v>8</v>
      </c>
      <c r="P252" s="109">
        <v>8</v>
      </c>
      <c r="Q252" s="107">
        <v>8</v>
      </c>
      <c r="R252" s="110">
        <v>8</v>
      </c>
      <c r="S252" s="110">
        <v>8</v>
      </c>
      <c r="T252" s="109">
        <v>8</v>
      </c>
      <c r="U252" s="109">
        <v>8</v>
      </c>
      <c r="V252" s="110">
        <v>8</v>
      </c>
      <c r="W252" s="111">
        <v>8</v>
      </c>
      <c r="X252" s="111">
        <v>8</v>
      </c>
      <c r="Y252" s="111">
        <v>8</v>
      </c>
      <c r="Z252" s="112">
        <v>8</v>
      </c>
      <c r="AA252" s="113">
        <v>8</v>
      </c>
      <c r="AB252" s="167">
        <v>8</v>
      </c>
      <c r="AC252" s="183">
        <v>8</v>
      </c>
      <c r="AD252" s="167">
        <v>8</v>
      </c>
      <c r="AE252" s="167">
        <v>8</v>
      </c>
      <c r="AF252" s="167">
        <v>8</v>
      </c>
      <c r="AG252" s="167">
        <v>8</v>
      </c>
      <c r="AH252" s="277">
        <v>8</v>
      </c>
      <c r="AI252" s="289">
        <v>8</v>
      </c>
      <c r="AJ252" s="5">
        <f t="shared" si="18"/>
        <v>0</v>
      </c>
      <c r="AK252" s="5">
        <f t="shared" si="19"/>
        <v>0</v>
      </c>
      <c r="AL252" s="5">
        <f t="shared" si="20"/>
        <v>0</v>
      </c>
      <c r="AM252" s="5">
        <f t="shared" si="21"/>
        <v>1</v>
      </c>
      <c r="AN252" s="5">
        <f t="shared" si="22"/>
        <v>0</v>
      </c>
      <c r="AO252" s="5">
        <f t="shared" si="23"/>
        <v>0</v>
      </c>
    </row>
    <row r="253" spans="1:41" ht="12.75">
      <c r="A253" s="14">
        <v>92138</v>
      </c>
      <c r="B253" s="15" t="s">
        <v>215</v>
      </c>
      <c r="C253" s="118">
        <v>7</v>
      </c>
      <c r="D253" s="107">
        <v>7</v>
      </c>
      <c r="E253" s="107">
        <v>7</v>
      </c>
      <c r="F253" s="107">
        <v>7</v>
      </c>
      <c r="G253" s="107">
        <v>7</v>
      </c>
      <c r="H253" s="107">
        <v>7</v>
      </c>
      <c r="I253" s="107">
        <v>7</v>
      </c>
      <c r="J253" s="107">
        <v>7</v>
      </c>
      <c r="K253" s="107">
        <v>7</v>
      </c>
      <c r="L253" s="107">
        <v>7</v>
      </c>
      <c r="M253" s="108">
        <v>7</v>
      </c>
      <c r="N253" s="118">
        <v>7.8</v>
      </c>
      <c r="O253" s="107">
        <v>7.8</v>
      </c>
      <c r="P253" s="109">
        <v>7.8</v>
      </c>
      <c r="Q253" s="110">
        <v>7.8</v>
      </c>
      <c r="R253" s="110">
        <v>7.8</v>
      </c>
      <c r="S253" s="110">
        <v>7.8</v>
      </c>
      <c r="T253" s="109">
        <v>7.8</v>
      </c>
      <c r="U253" s="109">
        <v>7.8</v>
      </c>
      <c r="V253" s="124">
        <v>7.6</v>
      </c>
      <c r="W253" s="111">
        <v>7.6</v>
      </c>
      <c r="X253" s="125">
        <v>7.5</v>
      </c>
      <c r="Y253" s="111">
        <v>7.5</v>
      </c>
      <c r="Z253" s="113">
        <v>7.5</v>
      </c>
      <c r="AA253" s="113">
        <v>7.5</v>
      </c>
      <c r="AB253" s="167">
        <v>7.5</v>
      </c>
      <c r="AC253" s="183">
        <v>7.5</v>
      </c>
      <c r="AD253" s="167">
        <v>7.5</v>
      </c>
      <c r="AE253" s="167">
        <v>7.5</v>
      </c>
      <c r="AF253" s="167">
        <v>7.5</v>
      </c>
      <c r="AG253" s="167">
        <v>7.5</v>
      </c>
      <c r="AH253" s="277">
        <v>7.5</v>
      </c>
      <c r="AI253" s="289">
        <v>7.5</v>
      </c>
      <c r="AJ253" s="5">
        <f t="shared" si="18"/>
        <v>0</v>
      </c>
      <c r="AK253" s="5">
        <f t="shared" si="19"/>
        <v>0</v>
      </c>
      <c r="AL253" s="5">
        <f t="shared" si="20"/>
        <v>0</v>
      </c>
      <c r="AM253" s="5">
        <f t="shared" si="21"/>
        <v>1</v>
      </c>
      <c r="AN253" s="5">
        <f t="shared" si="22"/>
        <v>0</v>
      </c>
      <c r="AO253" s="5">
        <f t="shared" si="23"/>
        <v>0</v>
      </c>
    </row>
    <row r="254" spans="1:41" ht="12.75">
      <c r="A254" s="14">
        <v>92140</v>
      </c>
      <c r="B254" s="15" t="s">
        <v>220</v>
      </c>
      <c r="C254" s="107">
        <v>6</v>
      </c>
      <c r="D254" s="107">
        <v>6</v>
      </c>
      <c r="E254" s="107">
        <v>6</v>
      </c>
      <c r="F254" s="107">
        <v>6</v>
      </c>
      <c r="G254" s="107">
        <v>6</v>
      </c>
      <c r="H254" s="107">
        <v>6</v>
      </c>
      <c r="I254" s="107">
        <v>6</v>
      </c>
      <c r="J254" s="107">
        <v>6</v>
      </c>
      <c r="K254" s="107">
        <v>6</v>
      </c>
      <c r="L254" s="107">
        <v>6</v>
      </c>
      <c r="M254" s="108">
        <v>6</v>
      </c>
      <c r="N254" s="107">
        <v>6</v>
      </c>
      <c r="O254" s="107">
        <v>6</v>
      </c>
      <c r="P254" s="109">
        <v>6</v>
      </c>
      <c r="Q254" s="110">
        <v>6</v>
      </c>
      <c r="R254" s="110">
        <v>6</v>
      </c>
      <c r="S254" s="110">
        <v>6</v>
      </c>
      <c r="T254" s="109">
        <v>6</v>
      </c>
      <c r="U254" s="109">
        <v>6</v>
      </c>
      <c r="V254" s="110">
        <v>6</v>
      </c>
      <c r="W254" s="111">
        <v>6</v>
      </c>
      <c r="X254" s="111">
        <v>6</v>
      </c>
      <c r="Y254" s="111">
        <v>6</v>
      </c>
      <c r="Z254" s="112">
        <v>6</v>
      </c>
      <c r="AA254" s="113">
        <v>6</v>
      </c>
      <c r="AB254" s="167">
        <v>6</v>
      </c>
      <c r="AC254" s="183">
        <v>6</v>
      </c>
      <c r="AD254" s="167">
        <v>6</v>
      </c>
      <c r="AE254" s="167">
        <v>6</v>
      </c>
      <c r="AF254" s="167">
        <v>6</v>
      </c>
      <c r="AG254" s="167">
        <v>6</v>
      </c>
      <c r="AH254" s="277">
        <v>6</v>
      </c>
      <c r="AI254" s="289">
        <v>6</v>
      </c>
      <c r="AJ254" s="5">
        <f t="shared" si="18"/>
        <v>0</v>
      </c>
      <c r="AK254" s="5">
        <f t="shared" si="19"/>
        <v>0</v>
      </c>
      <c r="AL254" s="5">
        <f t="shared" si="20"/>
        <v>0</v>
      </c>
      <c r="AM254" s="5">
        <f t="shared" si="21"/>
        <v>1</v>
      </c>
      <c r="AN254" s="5">
        <f t="shared" si="22"/>
        <v>0</v>
      </c>
      <c r="AO254" s="5">
        <f t="shared" si="23"/>
        <v>0</v>
      </c>
    </row>
    <row r="255" spans="1:41" ht="12.75">
      <c r="A255" s="14">
        <v>92141</v>
      </c>
      <c r="B255" s="15" t="s">
        <v>329</v>
      </c>
      <c r="C255" s="107">
        <v>7</v>
      </c>
      <c r="D255" s="107">
        <v>7</v>
      </c>
      <c r="E255" s="118">
        <v>7.5</v>
      </c>
      <c r="F255" s="107">
        <v>7.5</v>
      </c>
      <c r="G255" s="107">
        <v>7.5</v>
      </c>
      <c r="H255" s="107">
        <v>7.5</v>
      </c>
      <c r="I255" s="107">
        <v>7.5</v>
      </c>
      <c r="J255" s="107">
        <v>7.5</v>
      </c>
      <c r="K255" s="107">
        <v>7.5</v>
      </c>
      <c r="L255" s="119">
        <v>7.2</v>
      </c>
      <c r="M255" s="108">
        <v>7.2</v>
      </c>
      <c r="N255" s="107">
        <v>7.2</v>
      </c>
      <c r="O255" s="107">
        <v>7.2</v>
      </c>
      <c r="P255" s="109">
        <v>7.2</v>
      </c>
      <c r="Q255" s="135">
        <v>8</v>
      </c>
      <c r="R255" s="110">
        <v>8</v>
      </c>
      <c r="S255" s="110">
        <v>8</v>
      </c>
      <c r="T255" s="109">
        <v>8</v>
      </c>
      <c r="U255" s="109">
        <v>8</v>
      </c>
      <c r="V255" s="110">
        <v>8</v>
      </c>
      <c r="W255" s="111">
        <v>8</v>
      </c>
      <c r="X255" s="111">
        <v>8</v>
      </c>
      <c r="Y255" s="111">
        <v>8</v>
      </c>
      <c r="Z255" s="112">
        <v>8</v>
      </c>
      <c r="AA255" s="113">
        <v>8</v>
      </c>
      <c r="AB255" s="167">
        <v>8</v>
      </c>
      <c r="AC255" s="183">
        <v>8</v>
      </c>
      <c r="AD255" s="167">
        <v>8</v>
      </c>
      <c r="AE255" s="167">
        <v>8</v>
      </c>
      <c r="AF255" s="167">
        <v>8</v>
      </c>
      <c r="AG255" s="167">
        <v>8</v>
      </c>
      <c r="AH255" s="277">
        <v>8</v>
      </c>
      <c r="AI255" s="289">
        <v>8</v>
      </c>
      <c r="AJ255" s="5">
        <f t="shared" si="18"/>
        <v>0</v>
      </c>
      <c r="AK255" s="5">
        <f t="shared" si="19"/>
        <v>0</v>
      </c>
      <c r="AL255" s="5">
        <f t="shared" si="20"/>
        <v>0</v>
      </c>
      <c r="AM255" s="5">
        <f t="shared" si="21"/>
        <v>1</v>
      </c>
      <c r="AN255" s="5">
        <f t="shared" si="22"/>
        <v>0</v>
      </c>
      <c r="AO255" s="5">
        <f t="shared" si="23"/>
        <v>0</v>
      </c>
    </row>
    <row r="256" spans="1:41" ht="12.75">
      <c r="A256" s="14">
        <v>92142</v>
      </c>
      <c r="B256" s="15" t="s">
        <v>218</v>
      </c>
      <c r="C256" s="107">
        <v>8</v>
      </c>
      <c r="D256" s="107">
        <v>8</v>
      </c>
      <c r="E256" s="107">
        <v>8</v>
      </c>
      <c r="F256" s="107">
        <v>8</v>
      </c>
      <c r="G256" s="107">
        <v>8</v>
      </c>
      <c r="H256" s="107">
        <v>8</v>
      </c>
      <c r="I256" s="107">
        <v>8</v>
      </c>
      <c r="J256" s="107">
        <v>8</v>
      </c>
      <c r="K256" s="107">
        <v>8</v>
      </c>
      <c r="L256" s="107">
        <v>8</v>
      </c>
      <c r="M256" s="108">
        <v>8</v>
      </c>
      <c r="N256" s="107">
        <v>8</v>
      </c>
      <c r="O256" s="107">
        <v>8</v>
      </c>
      <c r="P256" s="109">
        <v>8</v>
      </c>
      <c r="Q256" s="110">
        <v>8</v>
      </c>
      <c r="R256" s="110">
        <v>8</v>
      </c>
      <c r="S256" s="124">
        <v>7.8</v>
      </c>
      <c r="T256" s="109">
        <v>7.8</v>
      </c>
      <c r="U256" s="109">
        <v>7.8</v>
      </c>
      <c r="V256" s="110">
        <v>7.8</v>
      </c>
      <c r="W256" s="111">
        <v>7.8</v>
      </c>
      <c r="X256" s="111">
        <v>7.8</v>
      </c>
      <c r="Y256" s="111">
        <v>7.8</v>
      </c>
      <c r="Z256" s="113">
        <v>7.8</v>
      </c>
      <c r="AA256" s="113">
        <v>7.8</v>
      </c>
      <c r="AB256" s="167">
        <v>7.8</v>
      </c>
      <c r="AC256" s="183">
        <v>7.8</v>
      </c>
      <c r="AD256" s="167">
        <v>7.8</v>
      </c>
      <c r="AE256" s="167">
        <v>7.8</v>
      </c>
      <c r="AF256" s="167">
        <v>7.8</v>
      </c>
      <c r="AG256" s="167">
        <v>7.8</v>
      </c>
      <c r="AH256" s="277">
        <v>7.8</v>
      </c>
      <c r="AI256" s="289">
        <v>7.8</v>
      </c>
      <c r="AJ256" s="5">
        <f t="shared" si="18"/>
        <v>1</v>
      </c>
      <c r="AK256" s="5">
        <f t="shared" si="19"/>
        <v>1</v>
      </c>
      <c r="AL256" s="5">
        <f t="shared" si="20"/>
        <v>0</v>
      </c>
      <c r="AM256" s="5">
        <f t="shared" si="21"/>
        <v>0</v>
      </c>
      <c r="AN256" s="5">
        <f t="shared" si="22"/>
        <v>0</v>
      </c>
      <c r="AO256" s="5">
        <f t="shared" si="23"/>
        <v>0</v>
      </c>
    </row>
    <row r="257" spans="1:41" ht="12.75">
      <c r="A257" s="14">
        <v>93010</v>
      </c>
      <c r="B257" s="15" t="s">
        <v>227</v>
      </c>
      <c r="C257" s="107">
        <v>6</v>
      </c>
      <c r="D257" s="107">
        <v>6</v>
      </c>
      <c r="E257" s="107">
        <v>6</v>
      </c>
      <c r="F257" s="107">
        <v>6</v>
      </c>
      <c r="G257" s="107">
        <v>6</v>
      </c>
      <c r="H257" s="107">
        <v>6</v>
      </c>
      <c r="I257" s="118">
        <v>7</v>
      </c>
      <c r="J257" s="107">
        <v>7</v>
      </c>
      <c r="K257" s="107">
        <v>7</v>
      </c>
      <c r="L257" s="107">
        <v>7</v>
      </c>
      <c r="M257" s="108">
        <v>7</v>
      </c>
      <c r="N257" s="107">
        <v>7</v>
      </c>
      <c r="O257" s="107">
        <v>7</v>
      </c>
      <c r="P257" s="109">
        <v>7</v>
      </c>
      <c r="Q257" s="110">
        <v>7</v>
      </c>
      <c r="R257" s="110">
        <v>7</v>
      </c>
      <c r="S257" s="110">
        <v>7</v>
      </c>
      <c r="T257" s="109">
        <v>7</v>
      </c>
      <c r="U257" s="109">
        <v>7</v>
      </c>
      <c r="V257" s="110">
        <v>7</v>
      </c>
      <c r="W257" s="111">
        <v>7</v>
      </c>
      <c r="X257" s="111">
        <v>7</v>
      </c>
      <c r="Y257" s="111">
        <v>7</v>
      </c>
      <c r="Z257" s="143">
        <v>6</v>
      </c>
      <c r="AA257" s="113">
        <v>6</v>
      </c>
      <c r="AB257" s="167">
        <v>6</v>
      </c>
      <c r="AC257" s="183">
        <v>6</v>
      </c>
      <c r="AD257" s="167">
        <v>6</v>
      </c>
      <c r="AE257" s="167">
        <v>6</v>
      </c>
      <c r="AF257" s="167">
        <v>6</v>
      </c>
      <c r="AG257" s="167">
        <v>6</v>
      </c>
      <c r="AH257" s="277">
        <v>6</v>
      </c>
      <c r="AI257" s="289">
        <v>6</v>
      </c>
      <c r="AJ257" s="5">
        <f t="shared" si="18"/>
        <v>0</v>
      </c>
      <c r="AK257" s="5">
        <f t="shared" si="19"/>
        <v>0</v>
      </c>
      <c r="AL257" s="5">
        <f t="shared" si="20"/>
        <v>0</v>
      </c>
      <c r="AM257" s="5">
        <f t="shared" si="21"/>
        <v>1</v>
      </c>
      <c r="AN257" s="5">
        <f t="shared" si="22"/>
        <v>0</v>
      </c>
      <c r="AO257" s="5">
        <f t="shared" si="23"/>
        <v>0</v>
      </c>
    </row>
    <row r="258" spans="1:41" ht="12.75">
      <c r="A258" s="14">
        <v>93014</v>
      </c>
      <c r="B258" s="15" t="s">
        <v>228</v>
      </c>
      <c r="C258" s="107">
        <v>8</v>
      </c>
      <c r="D258" s="107">
        <v>8</v>
      </c>
      <c r="E258" s="107">
        <v>8</v>
      </c>
      <c r="F258" s="107">
        <v>8</v>
      </c>
      <c r="G258" s="107">
        <v>8</v>
      </c>
      <c r="H258" s="107">
        <v>8</v>
      </c>
      <c r="I258" s="107">
        <v>8</v>
      </c>
      <c r="J258" s="107">
        <v>8</v>
      </c>
      <c r="K258" s="107">
        <v>8</v>
      </c>
      <c r="L258" s="107">
        <v>8</v>
      </c>
      <c r="M258" s="108">
        <v>8</v>
      </c>
      <c r="N258" s="107">
        <v>8</v>
      </c>
      <c r="O258" s="107">
        <v>8</v>
      </c>
      <c r="P258" s="109">
        <v>8</v>
      </c>
      <c r="Q258" s="107">
        <v>8</v>
      </c>
      <c r="R258" s="110">
        <v>8</v>
      </c>
      <c r="S258" s="110">
        <v>8</v>
      </c>
      <c r="T258" s="109">
        <v>8</v>
      </c>
      <c r="U258" s="109">
        <v>8</v>
      </c>
      <c r="V258" s="110">
        <v>8</v>
      </c>
      <c r="W258" s="111">
        <v>8</v>
      </c>
      <c r="X258" s="111">
        <v>8</v>
      </c>
      <c r="Y258" s="111">
        <v>8</v>
      </c>
      <c r="Z258" s="112">
        <v>8</v>
      </c>
      <c r="AA258" s="122">
        <v>8.5</v>
      </c>
      <c r="AB258" s="167">
        <v>8.5</v>
      </c>
      <c r="AC258" s="183">
        <v>8.5</v>
      </c>
      <c r="AD258" s="167">
        <v>8.5</v>
      </c>
      <c r="AE258" s="167">
        <v>8.5</v>
      </c>
      <c r="AF258" s="167">
        <v>8.5</v>
      </c>
      <c r="AG258" s="167">
        <v>8.5</v>
      </c>
      <c r="AH258" s="277">
        <v>8.5</v>
      </c>
      <c r="AI258" s="289">
        <v>8.5</v>
      </c>
      <c r="AJ258" s="5">
        <f aca="true" t="shared" si="24" ref="AJ258:AJ263">IF(C258&lt;8,0,1)</f>
        <v>1</v>
      </c>
      <c r="AK258" s="5">
        <f aca="true" t="shared" si="25" ref="AK258:AK263">IF(C258=8,1,0)</f>
        <v>1</v>
      </c>
      <c r="AL258" s="5">
        <f aca="true" t="shared" si="26" ref="AL258:AL263">IF(C258&gt;8,1,0)</f>
        <v>0</v>
      </c>
      <c r="AM258" s="5">
        <f aca="true" t="shared" si="27" ref="AM258:AM263">IF(C258&lt;8,1,0)</f>
        <v>0</v>
      </c>
      <c r="AN258" s="5">
        <f aca="true" t="shared" si="28" ref="AN258:AN263">IF(C258=8.5,1,0)</f>
        <v>0</v>
      </c>
      <c r="AO258" s="5">
        <f aca="true" t="shared" si="29" ref="AO258:AO263">IF(C258=8.8,1,0)</f>
        <v>0</v>
      </c>
    </row>
    <row r="259" spans="1:41" ht="12.75">
      <c r="A259" s="14">
        <v>93018</v>
      </c>
      <c r="B259" s="15" t="s">
        <v>229</v>
      </c>
      <c r="C259" s="107">
        <v>6</v>
      </c>
      <c r="D259" s="107">
        <v>6</v>
      </c>
      <c r="E259" s="107">
        <v>6</v>
      </c>
      <c r="F259" s="107">
        <v>6</v>
      </c>
      <c r="G259" s="107">
        <v>6</v>
      </c>
      <c r="H259" s="118">
        <v>7</v>
      </c>
      <c r="I259" s="107">
        <v>7</v>
      </c>
      <c r="J259" s="107">
        <v>7</v>
      </c>
      <c r="K259" s="107">
        <v>7</v>
      </c>
      <c r="L259" s="107">
        <v>7</v>
      </c>
      <c r="M259" s="108">
        <v>7</v>
      </c>
      <c r="N259" s="107">
        <v>7</v>
      </c>
      <c r="O259" s="107">
        <v>7</v>
      </c>
      <c r="P259" s="120">
        <v>8.5</v>
      </c>
      <c r="Q259" s="110">
        <v>8.5</v>
      </c>
      <c r="R259" s="110">
        <v>8.5</v>
      </c>
      <c r="S259" s="110">
        <v>8.5</v>
      </c>
      <c r="T259" s="109">
        <v>8.5</v>
      </c>
      <c r="U259" s="109">
        <v>8.5</v>
      </c>
      <c r="V259" s="110">
        <v>8.5</v>
      </c>
      <c r="W259" s="111">
        <v>8.5</v>
      </c>
      <c r="X259" s="111">
        <v>8.5</v>
      </c>
      <c r="Y259" s="111">
        <v>8.5</v>
      </c>
      <c r="Z259" s="112">
        <v>8.5</v>
      </c>
      <c r="AA259" s="113">
        <v>8.5</v>
      </c>
      <c r="AB259" s="167">
        <v>8.5</v>
      </c>
      <c r="AC259" s="185">
        <v>8</v>
      </c>
      <c r="AD259" s="167">
        <v>8</v>
      </c>
      <c r="AE259" s="167">
        <v>8</v>
      </c>
      <c r="AF259" s="167">
        <v>8</v>
      </c>
      <c r="AG259" s="167">
        <v>8</v>
      </c>
      <c r="AH259" s="277">
        <v>8</v>
      </c>
      <c r="AI259" s="289">
        <v>8</v>
      </c>
      <c r="AJ259" s="5">
        <f t="shared" si="24"/>
        <v>0</v>
      </c>
      <c r="AK259" s="5">
        <f t="shared" si="25"/>
        <v>0</v>
      </c>
      <c r="AL259" s="5">
        <f t="shared" si="26"/>
        <v>0</v>
      </c>
      <c r="AM259" s="5">
        <f t="shared" si="27"/>
        <v>1</v>
      </c>
      <c r="AN259" s="5">
        <f t="shared" si="28"/>
        <v>0</v>
      </c>
      <c r="AO259" s="5">
        <f t="shared" si="29"/>
        <v>0</v>
      </c>
    </row>
    <row r="260" spans="1:41" ht="12.75">
      <c r="A260" s="14">
        <v>93022</v>
      </c>
      <c r="B260" s="15" t="s">
        <v>230</v>
      </c>
      <c r="C260" s="107">
        <v>8</v>
      </c>
      <c r="D260" s="107">
        <v>8</v>
      </c>
      <c r="E260" s="107">
        <v>8</v>
      </c>
      <c r="F260" s="107">
        <v>8</v>
      </c>
      <c r="G260" s="107">
        <v>8</v>
      </c>
      <c r="H260" s="107">
        <v>8</v>
      </c>
      <c r="I260" s="107">
        <v>8</v>
      </c>
      <c r="J260" s="107">
        <v>8</v>
      </c>
      <c r="K260" s="107">
        <v>8</v>
      </c>
      <c r="L260" s="107">
        <v>8</v>
      </c>
      <c r="M260" s="108">
        <v>8</v>
      </c>
      <c r="N260" s="107">
        <v>8</v>
      </c>
      <c r="O260" s="107">
        <v>8</v>
      </c>
      <c r="P260" s="120">
        <v>8.5</v>
      </c>
      <c r="Q260" s="110">
        <v>8.5</v>
      </c>
      <c r="R260" s="110">
        <v>8.5</v>
      </c>
      <c r="S260" s="110">
        <v>8.5</v>
      </c>
      <c r="T260" s="109">
        <v>8.5</v>
      </c>
      <c r="U260" s="109">
        <v>8.5</v>
      </c>
      <c r="V260" s="110">
        <v>8.5</v>
      </c>
      <c r="W260" s="111">
        <v>8.5</v>
      </c>
      <c r="X260" s="111">
        <v>8.5</v>
      </c>
      <c r="Y260" s="111">
        <v>8.5</v>
      </c>
      <c r="Z260" s="113">
        <v>8.5</v>
      </c>
      <c r="AA260" s="113">
        <v>8.5</v>
      </c>
      <c r="AB260" s="167">
        <v>8.5</v>
      </c>
      <c r="AC260" s="183">
        <v>8.5</v>
      </c>
      <c r="AD260" s="167">
        <v>8.5</v>
      </c>
      <c r="AE260" s="167">
        <v>8.5</v>
      </c>
      <c r="AF260" s="167">
        <v>8.5</v>
      </c>
      <c r="AG260" s="167">
        <v>8.5</v>
      </c>
      <c r="AH260" s="277">
        <v>8.5</v>
      </c>
      <c r="AI260" s="289">
        <v>8.5</v>
      </c>
      <c r="AJ260" s="5">
        <f t="shared" si="24"/>
        <v>1</v>
      </c>
      <c r="AK260" s="5">
        <f t="shared" si="25"/>
        <v>1</v>
      </c>
      <c r="AL260" s="5">
        <f t="shared" si="26"/>
        <v>0</v>
      </c>
      <c r="AM260" s="5">
        <f t="shared" si="27"/>
        <v>0</v>
      </c>
      <c r="AN260" s="5">
        <f t="shared" si="28"/>
        <v>0</v>
      </c>
      <c r="AO260" s="5">
        <f t="shared" si="29"/>
        <v>0</v>
      </c>
    </row>
    <row r="261" spans="1:41" ht="12.75">
      <c r="A261" s="14">
        <v>93056</v>
      </c>
      <c r="B261" s="15" t="s">
        <v>262</v>
      </c>
      <c r="C261" s="118">
        <v>7</v>
      </c>
      <c r="D261" s="107">
        <v>7</v>
      </c>
      <c r="E261" s="107">
        <v>7</v>
      </c>
      <c r="F261" s="107">
        <v>7</v>
      </c>
      <c r="G261" s="107">
        <v>7</v>
      </c>
      <c r="H261" s="107">
        <v>7</v>
      </c>
      <c r="I261" s="107">
        <v>7</v>
      </c>
      <c r="J261" s="107">
        <v>7</v>
      </c>
      <c r="K261" s="107">
        <v>7</v>
      </c>
      <c r="L261" s="107">
        <v>7</v>
      </c>
      <c r="M261" s="108">
        <v>7</v>
      </c>
      <c r="N261" s="107">
        <v>7</v>
      </c>
      <c r="O261" s="107">
        <v>7</v>
      </c>
      <c r="P261" s="120">
        <v>8</v>
      </c>
      <c r="Q261" s="107">
        <v>8</v>
      </c>
      <c r="R261" s="110">
        <v>8</v>
      </c>
      <c r="S261" s="110">
        <v>8</v>
      </c>
      <c r="T261" s="109">
        <v>8</v>
      </c>
      <c r="U261" s="109">
        <v>8</v>
      </c>
      <c r="V261" s="110">
        <v>8</v>
      </c>
      <c r="W261" s="111">
        <v>8</v>
      </c>
      <c r="X261" s="111">
        <v>8</v>
      </c>
      <c r="Y261" s="111">
        <v>8</v>
      </c>
      <c r="Z261" s="112">
        <v>8</v>
      </c>
      <c r="AA261" s="113">
        <v>8</v>
      </c>
      <c r="AB261" s="167">
        <v>8</v>
      </c>
      <c r="AC261" s="183">
        <v>8</v>
      </c>
      <c r="AD261" s="167">
        <v>8</v>
      </c>
      <c r="AE261" s="167">
        <v>8</v>
      </c>
      <c r="AF261" s="167">
        <v>8</v>
      </c>
      <c r="AG261" s="167">
        <v>8</v>
      </c>
      <c r="AH261" s="277">
        <v>8</v>
      </c>
      <c r="AI261" s="289">
        <v>8</v>
      </c>
      <c r="AJ261" s="5">
        <f t="shared" si="24"/>
        <v>0</v>
      </c>
      <c r="AK261" s="5">
        <f t="shared" si="25"/>
        <v>0</v>
      </c>
      <c r="AL261" s="5">
        <f t="shared" si="26"/>
        <v>0</v>
      </c>
      <c r="AM261" s="5">
        <f t="shared" si="27"/>
        <v>1</v>
      </c>
      <c r="AN261" s="5">
        <f t="shared" si="28"/>
        <v>0</v>
      </c>
      <c r="AO261" s="5">
        <f t="shared" si="29"/>
        <v>0</v>
      </c>
    </row>
    <row r="262" spans="1:41" ht="12.75">
      <c r="A262" s="14">
        <v>93088</v>
      </c>
      <c r="B262" s="15" t="s">
        <v>232</v>
      </c>
      <c r="C262" s="118">
        <v>8</v>
      </c>
      <c r="D262" s="107">
        <v>8</v>
      </c>
      <c r="E262" s="107">
        <v>8</v>
      </c>
      <c r="F262" s="107">
        <v>8</v>
      </c>
      <c r="G262" s="107">
        <v>8</v>
      </c>
      <c r="H262" s="107">
        <v>8</v>
      </c>
      <c r="I262" s="107">
        <v>8</v>
      </c>
      <c r="J262" s="107">
        <v>8</v>
      </c>
      <c r="K262" s="107">
        <v>8</v>
      </c>
      <c r="L262" s="107">
        <v>8</v>
      </c>
      <c r="M262" s="108">
        <v>8</v>
      </c>
      <c r="N262" s="107">
        <v>8</v>
      </c>
      <c r="O262" s="107">
        <v>8</v>
      </c>
      <c r="P262" s="109">
        <v>8</v>
      </c>
      <c r="Q262" s="107">
        <v>8</v>
      </c>
      <c r="R262" s="110">
        <v>8</v>
      </c>
      <c r="S262" s="110">
        <v>8</v>
      </c>
      <c r="T262" s="109">
        <v>8</v>
      </c>
      <c r="U262" s="109">
        <v>8</v>
      </c>
      <c r="V262" s="110">
        <v>8</v>
      </c>
      <c r="W262" s="111">
        <v>8</v>
      </c>
      <c r="X262" s="111">
        <v>8</v>
      </c>
      <c r="Y262" s="111">
        <v>8</v>
      </c>
      <c r="Z262" s="112">
        <v>8</v>
      </c>
      <c r="AA262" s="113">
        <v>8</v>
      </c>
      <c r="AB262" s="167">
        <v>8</v>
      </c>
      <c r="AC262" s="183">
        <v>8</v>
      </c>
      <c r="AD262" s="167">
        <v>8</v>
      </c>
      <c r="AE262" s="167">
        <v>8</v>
      </c>
      <c r="AF262" s="167">
        <v>8</v>
      </c>
      <c r="AG262" s="167">
        <v>8</v>
      </c>
      <c r="AH262" s="277">
        <v>8</v>
      </c>
      <c r="AI262" s="289">
        <v>8</v>
      </c>
      <c r="AJ262" s="5">
        <f t="shared" si="24"/>
        <v>1</v>
      </c>
      <c r="AK262" s="5">
        <f t="shared" si="25"/>
        <v>1</v>
      </c>
      <c r="AL262" s="5">
        <f t="shared" si="26"/>
        <v>0</v>
      </c>
      <c r="AM262" s="5">
        <f t="shared" si="27"/>
        <v>0</v>
      </c>
      <c r="AN262" s="5">
        <f t="shared" si="28"/>
        <v>0</v>
      </c>
      <c r="AO262" s="5">
        <f t="shared" si="29"/>
        <v>0</v>
      </c>
    </row>
    <row r="263" spans="1:41" ht="12.75">
      <c r="A263" s="14">
        <v>93090</v>
      </c>
      <c r="B263" s="15" t="s">
        <v>231</v>
      </c>
      <c r="C263" s="107">
        <v>8</v>
      </c>
      <c r="D263" s="107">
        <v>8</v>
      </c>
      <c r="E263" s="107">
        <v>8</v>
      </c>
      <c r="F263" s="107">
        <v>8</v>
      </c>
      <c r="G263" s="107">
        <v>8</v>
      </c>
      <c r="H263" s="107">
        <v>8</v>
      </c>
      <c r="I263" s="107">
        <v>8</v>
      </c>
      <c r="J263" s="107">
        <v>8</v>
      </c>
      <c r="K263" s="107">
        <v>8</v>
      </c>
      <c r="L263" s="107">
        <v>8</v>
      </c>
      <c r="M263" s="108">
        <v>8</v>
      </c>
      <c r="N263" s="107">
        <v>8</v>
      </c>
      <c r="O263" s="107">
        <v>8</v>
      </c>
      <c r="P263" s="109">
        <v>8</v>
      </c>
      <c r="Q263" s="117">
        <v>8.5</v>
      </c>
      <c r="R263" s="110">
        <v>8.5</v>
      </c>
      <c r="S263" s="110">
        <v>8.5</v>
      </c>
      <c r="T263" s="109">
        <v>8.5</v>
      </c>
      <c r="U263" s="109">
        <v>8.5</v>
      </c>
      <c r="V263" s="110">
        <v>8.5</v>
      </c>
      <c r="W263" s="111">
        <v>8.5</v>
      </c>
      <c r="X263" s="111">
        <v>8.5</v>
      </c>
      <c r="Y263" s="111">
        <v>8.5</v>
      </c>
      <c r="Z263" s="112">
        <v>8.5</v>
      </c>
      <c r="AA263" s="113">
        <v>8.5</v>
      </c>
      <c r="AB263" s="167">
        <v>8.5</v>
      </c>
      <c r="AC263" s="183">
        <v>8.5</v>
      </c>
      <c r="AD263" s="167">
        <v>8.5</v>
      </c>
      <c r="AE263" s="167">
        <v>8.5</v>
      </c>
      <c r="AF263" s="167">
        <v>8.5</v>
      </c>
      <c r="AG263" s="167">
        <v>8.5</v>
      </c>
      <c r="AH263" s="277">
        <v>8.5</v>
      </c>
      <c r="AI263" s="289">
        <v>8.5</v>
      </c>
      <c r="AJ263" s="5">
        <f t="shared" si="24"/>
        <v>1</v>
      </c>
      <c r="AK263" s="5">
        <f t="shared" si="25"/>
        <v>1</v>
      </c>
      <c r="AL263" s="5">
        <f t="shared" si="26"/>
        <v>0</v>
      </c>
      <c r="AM263" s="5">
        <f t="shared" si="27"/>
        <v>0</v>
      </c>
      <c r="AN263" s="5">
        <f t="shared" si="28"/>
        <v>0</v>
      </c>
      <c r="AO263" s="5">
        <f t="shared" si="29"/>
        <v>0</v>
      </c>
    </row>
    <row r="264" spans="1:41" ht="12.75">
      <c r="A264" s="299" t="s">
        <v>263</v>
      </c>
      <c r="B264" s="299"/>
      <c r="C264" s="19">
        <f>AVERAGE(C2:C263)</f>
        <v>6.851145038167939</v>
      </c>
      <c r="D264" s="19">
        <f aca="true" t="shared" si="30" ref="D264:AI264">AVERAGE(D2:D263)</f>
        <v>6.895419847328244</v>
      </c>
      <c r="E264" s="19">
        <f t="shared" si="30"/>
        <v>6.941221374045802</v>
      </c>
      <c r="F264" s="19">
        <f t="shared" si="30"/>
        <v>6.961068702290076</v>
      </c>
      <c r="G264" s="19">
        <f t="shared" si="30"/>
        <v>6.946946564885497</v>
      </c>
      <c r="H264" s="19">
        <f t="shared" si="30"/>
        <v>7.082442748091602</v>
      </c>
      <c r="I264" s="19">
        <f t="shared" si="30"/>
        <v>7.154198473282443</v>
      </c>
      <c r="J264" s="19">
        <f t="shared" si="30"/>
        <v>7.182824427480916</v>
      </c>
      <c r="K264" s="19">
        <f t="shared" si="30"/>
        <v>7.186259541984732</v>
      </c>
      <c r="L264" s="19">
        <f t="shared" si="30"/>
        <v>7.172137404580153</v>
      </c>
      <c r="M264" s="19">
        <f t="shared" si="30"/>
        <v>7.165267175572519</v>
      </c>
      <c r="N264" s="19">
        <f t="shared" si="30"/>
        <v>7.285496183206107</v>
      </c>
      <c r="O264" s="19">
        <f t="shared" si="30"/>
        <v>7.35114503816794</v>
      </c>
      <c r="P264" s="19">
        <f t="shared" si="30"/>
        <v>7.441603053435116</v>
      </c>
      <c r="Q264" s="19">
        <f>AVERAGE(P2:P263)</f>
        <v>7.441603053435116</v>
      </c>
      <c r="R264" s="19">
        <f t="shared" si="30"/>
        <v>7.495038167938932</v>
      </c>
      <c r="S264" s="19">
        <f t="shared" si="30"/>
        <v>7.493129770992367</v>
      </c>
      <c r="T264" s="19">
        <f t="shared" si="30"/>
        <v>7.569847328244275</v>
      </c>
      <c r="U264" s="19">
        <f t="shared" si="30"/>
        <v>7.647328244274809</v>
      </c>
      <c r="V264" s="19">
        <f t="shared" si="30"/>
        <v>7.673282442748091</v>
      </c>
      <c r="W264" s="19">
        <f t="shared" si="30"/>
        <v>7.701145038167938</v>
      </c>
      <c r="X264" s="19">
        <f t="shared" si="30"/>
        <v>7.692366412213739</v>
      </c>
      <c r="Y264" s="19">
        <f t="shared" si="30"/>
        <v>7.685114503816793</v>
      </c>
      <c r="Z264" s="19">
        <f t="shared" si="30"/>
        <v>7.7072519083969455</v>
      </c>
      <c r="AA264" s="19">
        <f t="shared" si="30"/>
        <v>7.796564885496181</v>
      </c>
      <c r="AB264" s="19">
        <f t="shared" si="30"/>
        <v>7.821755725190837</v>
      </c>
      <c r="AC264" s="19">
        <f t="shared" si="30"/>
        <v>7.832061068702289</v>
      </c>
      <c r="AD264" s="19">
        <f t="shared" si="30"/>
        <v>7.832442748091601</v>
      </c>
      <c r="AE264" s="19">
        <f t="shared" si="30"/>
        <v>7.82824427480916</v>
      </c>
      <c r="AF264" s="19">
        <f t="shared" si="30"/>
        <v>7.8351222099236635</v>
      </c>
      <c r="AG264" s="19">
        <f t="shared" si="30"/>
        <v>7.900458778625953</v>
      </c>
      <c r="AH264" s="19">
        <f t="shared" si="30"/>
        <v>7.901908396946564</v>
      </c>
      <c r="AI264" s="19">
        <f t="shared" si="30"/>
        <v>7.904213904580151</v>
      </c>
      <c r="AJ264" s="5">
        <f aca="true" t="shared" si="31" ref="AJ264:AO264">SUM(AJ2:AJ263)</f>
        <v>68</v>
      </c>
      <c r="AK264" s="5">
        <f t="shared" si="31"/>
        <v>63</v>
      </c>
      <c r="AL264" s="5">
        <f t="shared" si="31"/>
        <v>5</v>
      </c>
      <c r="AM264" s="5">
        <f t="shared" si="31"/>
        <v>194</v>
      </c>
      <c r="AN264" s="5">
        <f t="shared" si="31"/>
        <v>3</v>
      </c>
      <c r="AO264" s="5">
        <f t="shared" si="31"/>
        <v>0</v>
      </c>
    </row>
    <row r="265" spans="1:35" ht="12.75">
      <c r="A265" s="84"/>
      <c r="B265" s="84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187"/>
      <c r="AH265" s="5"/>
      <c r="AI265" s="5"/>
    </row>
    <row r="266" spans="1:35" ht="13.5">
      <c r="A266" s="6"/>
      <c r="B266" s="244" t="s">
        <v>277</v>
      </c>
      <c r="C266" s="249">
        <v>68</v>
      </c>
      <c r="D266" s="249">
        <v>73</v>
      </c>
      <c r="E266" s="249">
        <v>73</v>
      </c>
      <c r="F266" s="249">
        <v>74</v>
      </c>
      <c r="G266" s="249">
        <v>71</v>
      </c>
      <c r="H266" s="249">
        <v>85</v>
      </c>
      <c r="I266" s="249">
        <v>91</v>
      </c>
      <c r="J266" s="249">
        <v>95</v>
      </c>
      <c r="K266" s="249">
        <v>95</v>
      </c>
      <c r="L266" s="249">
        <v>89</v>
      </c>
      <c r="M266" s="249">
        <v>86</v>
      </c>
      <c r="N266" s="249">
        <v>107</v>
      </c>
      <c r="O266" s="249">
        <v>119</v>
      </c>
      <c r="P266" s="249">
        <v>131</v>
      </c>
      <c r="Q266" s="249">
        <v>138</v>
      </c>
      <c r="R266" s="249">
        <v>135</v>
      </c>
      <c r="S266" s="249">
        <v>134</v>
      </c>
      <c r="T266" s="249">
        <v>146</v>
      </c>
      <c r="U266" s="249">
        <v>153</v>
      </c>
      <c r="V266" s="13">
        <v>155</v>
      </c>
      <c r="W266" s="13">
        <v>159</v>
      </c>
      <c r="X266" s="250">
        <v>157</v>
      </c>
      <c r="Y266" s="250">
        <v>157</v>
      </c>
      <c r="Z266" s="13">
        <v>157</v>
      </c>
      <c r="AA266" s="13">
        <v>165</v>
      </c>
      <c r="AB266" s="33">
        <v>168</v>
      </c>
      <c r="AC266" s="251">
        <v>171</v>
      </c>
      <c r="AD266" s="252">
        <v>171</v>
      </c>
      <c r="AE266" s="252">
        <v>171</v>
      </c>
      <c r="AF266" s="252">
        <v>172</v>
      </c>
      <c r="AG266" s="252">
        <v>178</v>
      </c>
      <c r="AH266" s="252">
        <v>178</v>
      </c>
      <c r="AI266" s="252">
        <v>178</v>
      </c>
    </row>
    <row r="267" spans="1:35" ht="13.5">
      <c r="A267" s="6"/>
      <c r="B267" s="244" t="s">
        <v>278</v>
      </c>
      <c r="C267" s="249">
        <v>63</v>
      </c>
      <c r="D267" s="249">
        <v>68</v>
      </c>
      <c r="E267" s="249">
        <v>67</v>
      </c>
      <c r="F267" s="249">
        <v>68</v>
      </c>
      <c r="G267" s="249">
        <v>65</v>
      </c>
      <c r="H267" s="249">
        <v>79</v>
      </c>
      <c r="I267" s="249">
        <v>82</v>
      </c>
      <c r="J267" s="249">
        <v>85</v>
      </c>
      <c r="K267" s="249">
        <v>86</v>
      </c>
      <c r="L267" s="249">
        <v>80</v>
      </c>
      <c r="M267" s="249">
        <v>77</v>
      </c>
      <c r="N267" s="249">
        <v>98</v>
      </c>
      <c r="O267" s="249">
        <v>111</v>
      </c>
      <c r="P267" s="249">
        <v>98</v>
      </c>
      <c r="Q267" s="249">
        <v>93</v>
      </c>
      <c r="R267" s="249">
        <v>91</v>
      </c>
      <c r="S267" s="249">
        <v>90</v>
      </c>
      <c r="T267" s="249">
        <v>88</v>
      </c>
      <c r="U267" s="249">
        <v>86</v>
      </c>
      <c r="V267" s="13">
        <v>83</v>
      </c>
      <c r="W267" s="13">
        <v>83</v>
      </c>
      <c r="X267" s="250">
        <v>83</v>
      </c>
      <c r="Y267" s="250">
        <v>83</v>
      </c>
      <c r="Z267" s="13">
        <v>81</v>
      </c>
      <c r="AA267" s="13">
        <v>78</v>
      </c>
      <c r="AB267" s="33">
        <v>75</v>
      </c>
      <c r="AC267" s="251">
        <v>79</v>
      </c>
      <c r="AD267" s="252">
        <v>76</v>
      </c>
      <c r="AE267" s="252">
        <v>77</v>
      </c>
      <c r="AF267" s="252">
        <v>77</v>
      </c>
      <c r="AG267" s="252">
        <v>80</v>
      </c>
      <c r="AH267" s="252">
        <v>79</v>
      </c>
      <c r="AI267" s="252">
        <v>79</v>
      </c>
    </row>
    <row r="268" spans="1:35" ht="13.5">
      <c r="A268" s="6"/>
      <c r="B268" s="244" t="s">
        <v>299</v>
      </c>
      <c r="C268" s="249">
        <v>5</v>
      </c>
      <c r="D268" s="249">
        <v>5</v>
      </c>
      <c r="E268" s="249">
        <v>6</v>
      </c>
      <c r="F268" s="249">
        <v>6</v>
      </c>
      <c r="G268" s="249">
        <v>6</v>
      </c>
      <c r="H268" s="249">
        <v>6</v>
      </c>
      <c r="I268" s="249">
        <v>9</v>
      </c>
      <c r="J268" s="249">
        <v>10</v>
      </c>
      <c r="K268" s="249">
        <v>9</v>
      </c>
      <c r="L268" s="249">
        <v>9</v>
      </c>
      <c r="M268" s="249">
        <v>9</v>
      </c>
      <c r="N268" s="249">
        <v>9</v>
      </c>
      <c r="O268" s="249">
        <v>8</v>
      </c>
      <c r="P268" s="249">
        <v>33</v>
      </c>
      <c r="Q268" s="249">
        <v>45</v>
      </c>
      <c r="R268" s="249">
        <v>44</v>
      </c>
      <c r="S268" s="249">
        <v>44</v>
      </c>
      <c r="T268" s="249">
        <v>58</v>
      </c>
      <c r="U268" s="249">
        <v>67</v>
      </c>
      <c r="V268" s="13">
        <v>72</v>
      </c>
      <c r="W268" s="13">
        <v>76</v>
      </c>
      <c r="X268" s="250">
        <v>74</v>
      </c>
      <c r="Y268" s="250">
        <v>74</v>
      </c>
      <c r="Z268" s="13">
        <v>76</v>
      </c>
      <c r="AA268" s="13">
        <v>87</v>
      </c>
      <c r="AB268" s="33">
        <v>93</v>
      </c>
      <c r="AC268" s="251">
        <v>92</v>
      </c>
      <c r="AD268" s="252">
        <v>95</v>
      </c>
      <c r="AE268" s="252">
        <v>94</v>
      </c>
      <c r="AF268" s="252">
        <v>95</v>
      </c>
      <c r="AG268" s="252">
        <v>98</v>
      </c>
      <c r="AH268" s="252">
        <v>99</v>
      </c>
      <c r="AI268" s="252">
        <v>99</v>
      </c>
    </row>
    <row r="269" spans="1:35" ht="13.5">
      <c r="A269" s="6"/>
      <c r="B269" s="244" t="s">
        <v>300</v>
      </c>
      <c r="C269" s="249">
        <v>194</v>
      </c>
      <c r="D269" s="249">
        <v>189</v>
      </c>
      <c r="E269" s="249">
        <v>189</v>
      </c>
      <c r="F269" s="249">
        <v>188</v>
      </c>
      <c r="G269" s="249">
        <v>191</v>
      </c>
      <c r="H269" s="249">
        <v>177</v>
      </c>
      <c r="I269" s="249">
        <v>171</v>
      </c>
      <c r="J269" s="249">
        <v>167</v>
      </c>
      <c r="K269" s="249">
        <v>167</v>
      </c>
      <c r="L269" s="249">
        <v>173</v>
      </c>
      <c r="M269" s="249">
        <v>176</v>
      </c>
      <c r="N269" s="249">
        <v>155</v>
      </c>
      <c r="O269" s="249">
        <v>143</v>
      </c>
      <c r="P269" s="249">
        <v>131</v>
      </c>
      <c r="Q269" s="249">
        <v>124</v>
      </c>
      <c r="R269" s="249">
        <v>127</v>
      </c>
      <c r="S269" s="249">
        <v>128</v>
      </c>
      <c r="T269" s="249">
        <v>116</v>
      </c>
      <c r="U269" s="249">
        <v>109</v>
      </c>
      <c r="V269" s="13">
        <v>107</v>
      </c>
      <c r="W269" s="13">
        <v>103</v>
      </c>
      <c r="X269" s="250">
        <v>105</v>
      </c>
      <c r="Y269" s="250">
        <v>105</v>
      </c>
      <c r="Z269" s="13">
        <v>105</v>
      </c>
      <c r="AA269" s="13">
        <v>97</v>
      </c>
      <c r="AB269" s="33">
        <v>94</v>
      </c>
      <c r="AC269" s="251">
        <v>91</v>
      </c>
      <c r="AD269" s="252">
        <v>91</v>
      </c>
      <c r="AE269" s="252">
        <v>91</v>
      </c>
      <c r="AF269" s="252">
        <v>90</v>
      </c>
      <c r="AG269" s="252">
        <v>84</v>
      </c>
      <c r="AH269" s="252">
        <v>84</v>
      </c>
      <c r="AI269" s="252">
        <v>84</v>
      </c>
    </row>
    <row r="270" spans="1:35" ht="13.5">
      <c r="A270" s="6"/>
      <c r="B270" s="244" t="s">
        <v>279</v>
      </c>
      <c r="C270" s="249">
        <v>3</v>
      </c>
      <c r="D270" s="249">
        <v>3</v>
      </c>
      <c r="E270" s="249">
        <v>5</v>
      </c>
      <c r="F270" s="249">
        <v>5</v>
      </c>
      <c r="G270" s="249">
        <v>6</v>
      </c>
      <c r="H270" s="249">
        <v>6</v>
      </c>
      <c r="I270" s="249">
        <v>8</v>
      </c>
      <c r="J270" s="249">
        <v>9</v>
      </c>
      <c r="K270" s="249">
        <v>8</v>
      </c>
      <c r="L270" s="249">
        <v>8</v>
      </c>
      <c r="M270" s="249">
        <v>8</v>
      </c>
      <c r="N270" s="249">
        <v>8</v>
      </c>
      <c r="O270" s="249">
        <v>8</v>
      </c>
      <c r="P270" s="249">
        <v>33</v>
      </c>
      <c r="Q270" s="249">
        <v>45</v>
      </c>
      <c r="R270" s="249">
        <v>43</v>
      </c>
      <c r="S270" s="249">
        <v>43</v>
      </c>
      <c r="T270" s="249">
        <v>44</v>
      </c>
      <c r="U270" s="249">
        <v>48</v>
      </c>
      <c r="V270" s="13">
        <v>48</v>
      </c>
      <c r="W270" s="13">
        <v>49</v>
      </c>
      <c r="X270" s="250">
        <v>49</v>
      </c>
      <c r="Y270" s="250">
        <v>49</v>
      </c>
      <c r="Z270" s="13">
        <v>50</v>
      </c>
      <c r="AA270" s="13">
        <v>52</v>
      </c>
      <c r="AB270" s="33">
        <v>56</v>
      </c>
      <c r="AC270" s="251">
        <v>55</v>
      </c>
      <c r="AD270" s="252">
        <v>56</v>
      </c>
      <c r="AE270" s="252">
        <v>57</v>
      </c>
      <c r="AF270" s="252">
        <v>57</v>
      </c>
      <c r="AG270" s="252">
        <v>55</v>
      </c>
      <c r="AH270" s="252">
        <v>55</v>
      </c>
      <c r="AI270" s="252">
        <v>55</v>
      </c>
    </row>
    <row r="271" spans="1:35" ht="13.5">
      <c r="A271" s="6"/>
      <c r="B271" s="244" t="s">
        <v>280</v>
      </c>
      <c r="C271" s="249">
        <v>0</v>
      </c>
      <c r="D271" s="249">
        <v>0</v>
      </c>
      <c r="E271" s="249">
        <v>0</v>
      </c>
      <c r="F271" s="249">
        <v>0</v>
      </c>
      <c r="G271" s="249">
        <v>0</v>
      </c>
      <c r="H271" s="249">
        <v>0</v>
      </c>
      <c r="I271" s="249">
        <v>0</v>
      </c>
      <c r="J271" s="249">
        <v>0</v>
      </c>
      <c r="K271" s="249">
        <v>0</v>
      </c>
      <c r="L271" s="249">
        <v>0</v>
      </c>
      <c r="M271" s="249">
        <v>0</v>
      </c>
      <c r="N271" s="249">
        <v>0</v>
      </c>
      <c r="O271" s="249">
        <v>0</v>
      </c>
      <c r="P271" s="249">
        <v>0</v>
      </c>
      <c r="Q271" s="249">
        <v>0</v>
      </c>
      <c r="R271" s="249">
        <v>1</v>
      </c>
      <c r="S271" s="249">
        <v>1</v>
      </c>
      <c r="T271" s="249">
        <v>11</v>
      </c>
      <c r="U271" s="249">
        <v>15</v>
      </c>
      <c r="V271" s="13">
        <v>17</v>
      </c>
      <c r="W271" s="13">
        <v>18</v>
      </c>
      <c r="X271" s="250">
        <v>17</v>
      </c>
      <c r="Y271" s="250">
        <v>15</v>
      </c>
      <c r="Z271" s="13">
        <v>15</v>
      </c>
      <c r="AA271" s="13">
        <v>24</v>
      </c>
      <c r="AB271" s="33">
        <v>26</v>
      </c>
      <c r="AC271" s="251">
        <v>26</v>
      </c>
      <c r="AD271" s="252">
        <v>25</v>
      </c>
      <c r="AE271" s="252">
        <v>23</v>
      </c>
      <c r="AF271" s="252">
        <v>23</v>
      </c>
      <c r="AG271" s="252">
        <v>26</v>
      </c>
      <c r="AH271" s="252">
        <v>28</v>
      </c>
      <c r="AI271" s="252">
        <v>28</v>
      </c>
    </row>
    <row r="272" spans="1:35" ht="12.75">
      <c r="A272" s="6"/>
      <c r="M272" s="5"/>
      <c r="N272" s="6"/>
      <c r="O272" s="5"/>
      <c r="P272" s="6"/>
      <c r="Q272" s="5"/>
      <c r="Y272" s="5"/>
      <c r="AB272" s="5"/>
      <c r="AC272" s="82"/>
      <c r="AH272" s="5"/>
      <c r="AI272" s="5"/>
    </row>
    <row r="273" spans="1:35" ht="12.75">
      <c r="A273" s="299" t="s">
        <v>330</v>
      </c>
      <c r="B273" s="298"/>
      <c r="C273" s="18">
        <v>1990</v>
      </c>
      <c r="D273" s="18">
        <v>1991</v>
      </c>
      <c r="E273" s="18">
        <v>1992</v>
      </c>
      <c r="F273" s="18">
        <v>1993</v>
      </c>
      <c r="G273" s="18">
        <v>1994</v>
      </c>
      <c r="H273" s="18">
        <v>1995</v>
      </c>
      <c r="I273" s="18">
        <v>1996</v>
      </c>
      <c r="J273" s="23">
        <v>1997</v>
      </c>
      <c r="K273" s="23">
        <v>1998</v>
      </c>
      <c r="L273" s="23">
        <v>1999</v>
      </c>
      <c r="M273" s="23">
        <v>2000</v>
      </c>
      <c r="N273" s="23">
        <v>2001</v>
      </c>
      <c r="O273" s="23">
        <v>2002</v>
      </c>
      <c r="P273" s="23">
        <v>2003</v>
      </c>
      <c r="Q273" s="24">
        <v>2004</v>
      </c>
      <c r="R273" s="20">
        <v>2005</v>
      </c>
      <c r="S273" s="20">
        <v>2006</v>
      </c>
      <c r="T273" s="20">
        <v>2007</v>
      </c>
      <c r="U273" s="20">
        <v>2008</v>
      </c>
      <c r="V273" s="20">
        <v>2009</v>
      </c>
      <c r="W273" s="20">
        <v>2010</v>
      </c>
      <c r="X273" s="20">
        <v>2011</v>
      </c>
      <c r="Y273" s="25">
        <v>2012</v>
      </c>
      <c r="Z273" s="25">
        <v>2013</v>
      </c>
      <c r="AA273" s="25">
        <v>2014</v>
      </c>
      <c r="AB273" s="88">
        <v>2015</v>
      </c>
      <c r="AC273" s="87">
        <v>2016</v>
      </c>
      <c r="AD273" s="23">
        <v>2017</v>
      </c>
      <c r="AE273" s="23">
        <v>2018</v>
      </c>
      <c r="AF273" s="23">
        <v>2019</v>
      </c>
      <c r="AG273" s="23">
        <v>2020</v>
      </c>
      <c r="AH273" s="23">
        <v>2021</v>
      </c>
      <c r="AI273" s="23">
        <v>2022</v>
      </c>
    </row>
    <row r="274" spans="1:35" ht="12.75">
      <c r="A274" s="297" t="s">
        <v>264</v>
      </c>
      <c r="B274" s="298"/>
      <c r="C274" s="17">
        <f>AVERAGE(C2:C28)</f>
        <v>6.251851851851852</v>
      </c>
      <c r="D274" s="17">
        <f aca="true" t="shared" si="32" ref="D274:AI274">AVERAGE(D2:D28)</f>
        <v>6.233333333333333</v>
      </c>
      <c r="E274" s="17">
        <f t="shared" si="32"/>
        <v>6.270370370370371</v>
      </c>
      <c r="F274" s="17">
        <f t="shared" si="32"/>
        <v>6.270370370370371</v>
      </c>
      <c r="G274" s="17">
        <f t="shared" si="32"/>
        <v>6.251851851851852</v>
      </c>
      <c r="H274" s="17">
        <f t="shared" si="32"/>
        <v>6.325925925925926</v>
      </c>
      <c r="I274" s="17">
        <f t="shared" si="32"/>
        <v>6.548148148148148</v>
      </c>
      <c r="J274" s="17">
        <f t="shared" si="32"/>
        <v>6.52962962962963</v>
      </c>
      <c r="K274" s="17">
        <f t="shared" si="32"/>
        <v>6.474074074074075</v>
      </c>
      <c r="L274" s="17">
        <f t="shared" si="32"/>
        <v>6.474074074074075</v>
      </c>
      <c r="M274" s="17">
        <f t="shared" si="32"/>
        <v>6.474074074074075</v>
      </c>
      <c r="N274" s="17">
        <f t="shared" si="32"/>
        <v>6.548148148148148</v>
      </c>
      <c r="O274" s="17">
        <f t="shared" si="32"/>
        <v>6.622222222222223</v>
      </c>
      <c r="P274" s="17">
        <f t="shared" si="32"/>
        <v>6.67037037037037</v>
      </c>
      <c r="Q274" s="17">
        <f>AVERAGE(P2:P28)</f>
        <v>6.67037037037037</v>
      </c>
      <c r="R274" s="17">
        <f t="shared" si="32"/>
        <v>6.751851851851852</v>
      </c>
      <c r="S274" s="17">
        <f t="shared" si="32"/>
        <v>6.78888888888889</v>
      </c>
      <c r="T274" s="17">
        <f t="shared" si="32"/>
        <v>6.825925925925926</v>
      </c>
      <c r="U274" s="17">
        <f t="shared" si="32"/>
        <v>7.048148148148148</v>
      </c>
      <c r="V274" s="17">
        <f t="shared" si="32"/>
        <v>7.1037037037037045</v>
      </c>
      <c r="W274" s="17">
        <f t="shared" si="32"/>
        <v>7.1</v>
      </c>
      <c r="X274" s="17">
        <f t="shared" si="32"/>
        <v>7.092592592592593</v>
      </c>
      <c r="Y274" s="17">
        <f t="shared" si="32"/>
        <v>7.092592592592593</v>
      </c>
      <c r="Z274" s="17">
        <f t="shared" si="32"/>
        <v>7.092592592592593</v>
      </c>
      <c r="AA274" s="17">
        <f t="shared" si="32"/>
        <v>7.155555555555555</v>
      </c>
      <c r="AB274" s="17">
        <f t="shared" si="32"/>
        <v>7.174074074074074</v>
      </c>
      <c r="AC274" s="17">
        <f t="shared" si="32"/>
        <v>7.174074074074074</v>
      </c>
      <c r="AD274" s="17">
        <f t="shared" si="32"/>
        <v>7.185185185185185</v>
      </c>
      <c r="AE274" s="17">
        <f t="shared" si="32"/>
        <v>7.185185185185185</v>
      </c>
      <c r="AF274" s="17">
        <f t="shared" si="32"/>
        <v>7.222296999999999</v>
      </c>
      <c r="AG274" s="17">
        <f t="shared" si="32"/>
        <v>7.440740740740742</v>
      </c>
      <c r="AH274" s="17">
        <f t="shared" si="32"/>
        <v>7.433333333333334</v>
      </c>
      <c r="AI274" s="17">
        <f t="shared" si="32"/>
        <v>7.433408185185186</v>
      </c>
    </row>
    <row r="275" spans="1:35" ht="12.75">
      <c r="A275" s="297" t="s">
        <v>265</v>
      </c>
      <c r="B275" s="298"/>
      <c r="C275" s="17">
        <f>AVERAGE(C29:C97)</f>
        <v>7.278260869565218</v>
      </c>
      <c r="D275" s="17">
        <f aca="true" t="shared" si="33" ref="D275:AI275">AVERAGE(D29:D97)</f>
        <v>7.344927536231884</v>
      </c>
      <c r="E275" s="17">
        <f t="shared" si="33"/>
        <v>7.373913043478261</v>
      </c>
      <c r="F275" s="17">
        <f t="shared" si="33"/>
        <v>7.402898550724638</v>
      </c>
      <c r="G275" s="17">
        <f t="shared" si="33"/>
        <v>7.395652173913044</v>
      </c>
      <c r="H275" s="17">
        <f t="shared" si="33"/>
        <v>7.553623188405798</v>
      </c>
      <c r="I275" s="17">
        <f t="shared" si="33"/>
        <v>7.676811594202899</v>
      </c>
      <c r="J275" s="17">
        <f t="shared" si="33"/>
        <v>7.7492753623188415</v>
      </c>
      <c r="K275" s="17">
        <f t="shared" si="33"/>
        <v>7.759420289855072</v>
      </c>
      <c r="L275" s="17">
        <f t="shared" si="33"/>
        <v>7.727536231884058</v>
      </c>
      <c r="M275" s="17">
        <f t="shared" si="33"/>
        <v>7.715942028985508</v>
      </c>
      <c r="N275" s="17">
        <f t="shared" si="33"/>
        <v>7.7782608695652184</v>
      </c>
      <c r="O275" s="17">
        <f t="shared" si="33"/>
        <v>7.836231884057971</v>
      </c>
      <c r="P275" s="17">
        <f t="shared" si="33"/>
        <v>7.952173913043479</v>
      </c>
      <c r="Q275" s="17">
        <f>AVERAGE(P29:P97)</f>
        <v>7.952173913043479</v>
      </c>
      <c r="R275" s="17">
        <f t="shared" si="33"/>
        <v>8.007246376811594</v>
      </c>
      <c r="S275" s="17">
        <f t="shared" si="33"/>
        <v>8.007246376811594</v>
      </c>
      <c r="T275" s="17">
        <f t="shared" si="33"/>
        <v>8.1768115942029</v>
      </c>
      <c r="U275" s="17">
        <f t="shared" si="33"/>
        <v>8.195652173913043</v>
      </c>
      <c r="V275" s="17">
        <f t="shared" si="33"/>
        <v>8.18840579710145</v>
      </c>
      <c r="W275" s="17">
        <f t="shared" si="33"/>
        <v>8.213043478260866</v>
      </c>
      <c r="X275" s="17">
        <f t="shared" si="33"/>
        <v>8.2</v>
      </c>
      <c r="Y275" s="17">
        <f t="shared" si="33"/>
        <v>8.194202898550722</v>
      </c>
      <c r="Z275" s="17">
        <f t="shared" si="33"/>
        <v>8.208695652173912</v>
      </c>
      <c r="AA275" s="17">
        <f t="shared" si="33"/>
        <v>8.263768115942028</v>
      </c>
      <c r="AB275" s="17">
        <f t="shared" si="33"/>
        <v>8.308695652173913</v>
      </c>
      <c r="AC275" s="17">
        <f t="shared" si="33"/>
        <v>8.305797101449274</v>
      </c>
      <c r="AD275" s="17">
        <f t="shared" si="33"/>
        <v>8.301449275362318</v>
      </c>
      <c r="AE275" s="17">
        <f t="shared" si="33"/>
        <v>8.297101449275361</v>
      </c>
      <c r="AF275" s="17">
        <f t="shared" si="33"/>
        <v>8.297101449275361</v>
      </c>
      <c r="AG275" s="17">
        <f t="shared" si="33"/>
        <v>8.324637681159418</v>
      </c>
      <c r="AH275" s="17">
        <f t="shared" si="33"/>
        <v>8.327536231884057</v>
      </c>
      <c r="AI275" s="17">
        <f t="shared" si="33"/>
        <v>8.321739130434782</v>
      </c>
    </row>
    <row r="276" spans="1:35" ht="12.75">
      <c r="A276" s="297" t="s">
        <v>247</v>
      </c>
      <c r="B276" s="298"/>
      <c r="C276" s="17">
        <f>AVERAGE(C98:C181)</f>
        <v>6.913095238095239</v>
      </c>
      <c r="D276" s="17">
        <f aca="true" t="shared" si="34" ref="D276:AI276">AVERAGE(D98:D181)</f>
        <v>6.91547619047619</v>
      </c>
      <c r="E276" s="17">
        <f t="shared" si="34"/>
        <v>6.951190476190476</v>
      </c>
      <c r="F276" s="17">
        <f t="shared" si="34"/>
        <v>6.959523809523809</v>
      </c>
      <c r="G276" s="17">
        <f t="shared" si="34"/>
        <v>6.927380952380952</v>
      </c>
      <c r="H276" s="17">
        <f t="shared" si="34"/>
        <v>7.004761904761905</v>
      </c>
      <c r="I276" s="17">
        <f t="shared" si="34"/>
        <v>7.055952380952381</v>
      </c>
      <c r="J276" s="17">
        <f t="shared" si="34"/>
        <v>7.073809523809524</v>
      </c>
      <c r="K276" s="17">
        <f t="shared" si="34"/>
        <v>7.091666666666667</v>
      </c>
      <c r="L276" s="17">
        <f t="shared" si="34"/>
        <v>7.095238095238095</v>
      </c>
      <c r="M276" s="17">
        <f t="shared" si="34"/>
        <v>7.083333333333333</v>
      </c>
      <c r="N276" s="17">
        <f t="shared" si="34"/>
        <v>7.258333333333334</v>
      </c>
      <c r="O276" s="17">
        <f t="shared" si="34"/>
        <v>7.355952380952381</v>
      </c>
      <c r="P276" s="17">
        <f t="shared" si="34"/>
        <v>7.428571428571429</v>
      </c>
      <c r="Q276" s="17">
        <f>AVERAGE(P98:P181)</f>
        <v>7.428571428571429</v>
      </c>
      <c r="R276" s="17">
        <f t="shared" si="34"/>
        <v>7.491666666666667</v>
      </c>
      <c r="S276" s="17">
        <f t="shared" si="34"/>
        <v>7.482142857142857</v>
      </c>
      <c r="T276" s="17">
        <f t="shared" si="34"/>
        <v>7.523809523809524</v>
      </c>
      <c r="U276" s="17">
        <f t="shared" si="34"/>
        <v>7.636904761904762</v>
      </c>
      <c r="V276" s="17">
        <f t="shared" si="34"/>
        <v>7.7023809523809526</v>
      </c>
      <c r="W276" s="17">
        <f t="shared" si="34"/>
        <v>7.746428571428572</v>
      </c>
      <c r="X276" s="17">
        <f t="shared" si="34"/>
        <v>7.739285714285713</v>
      </c>
      <c r="Y276" s="17">
        <f t="shared" si="34"/>
        <v>7.727380952380951</v>
      </c>
      <c r="Z276" s="17">
        <f t="shared" si="34"/>
        <v>7.796428571428571</v>
      </c>
      <c r="AA276" s="17">
        <f t="shared" si="34"/>
        <v>7.903571428571426</v>
      </c>
      <c r="AB276" s="17">
        <f t="shared" si="34"/>
        <v>7.909523809523806</v>
      </c>
      <c r="AC276" s="17">
        <f t="shared" si="34"/>
        <v>7.9309523809523785</v>
      </c>
      <c r="AD276" s="17">
        <f t="shared" si="34"/>
        <v>7.920238095238093</v>
      </c>
      <c r="AE276" s="17">
        <f t="shared" si="34"/>
        <v>7.92142857142857</v>
      </c>
      <c r="AF276" s="17">
        <f t="shared" si="34"/>
        <v>7.913095238095236</v>
      </c>
      <c r="AG276" s="17">
        <f t="shared" si="34"/>
        <v>7.9550023809523775</v>
      </c>
      <c r="AH276" s="17">
        <f t="shared" si="34"/>
        <v>7.959523809523806</v>
      </c>
      <c r="AI276" s="17">
        <f t="shared" si="34"/>
        <v>7.959547880952378</v>
      </c>
    </row>
    <row r="277" spans="1:35" ht="12.75">
      <c r="A277" s="297" t="s">
        <v>266</v>
      </c>
      <c r="B277" s="298"/>
      <c r="C277" s="17">
        <f>AVERAGE(C182:C225)</f>
        <v>6.465909090909091</v>
      </c>
      <c r="D277" s="17">
        <f aca="true" t="shared" si="35" ref="D277:AI277">AVERAGE(D182:D225)</f>
        <v>6.511363636363637</v>
      </c>
      <c r="E277" s="17">
        <f t="shared" si="35"/>
        <v>6.534090909090909</v>
      </c>
      <c r="F277" s="17">
        <f t="shared" si="35"/>
        <v>6.511363636363637</v>
      </c>
      <c r="G277" s="17">
        <f t="shared" si="35"/>
        <v>6.511363636363637</v>
      </c>
      <c r="H277" s="17">
        <f t="shared" si="35"/>
        <v>6.797727272727273</v>
      </c>
      <c r="I277" s="17">
        <f t="shared" si="35"/>
        <v>6.797727272727273</v>
      </c>
      <c r="J277" s="17">
        <f t="shared" si="35"/>
        <v>6.820454545454546</v>
      </c>
      <c r="K277" s="17">
        <f t="shared" si="35"/>
        <v>6.843181818181819</v>
      </c>
      <c r="L277" s="17">
        <f t="shared" si="35"/>
        <v>6.831818181818182</v>
      </c>
      <c r="M277" s="17">
        <f t="shared" si="35"/>
        <v>6.831818181818182</v>
      </c>
      <c r="N277" s="17">
        <f t="shared" si="35"/>
        <v>6.911363636363637</v>
      </c>
      <c r="O277" s="17">
        <f t="shared" si="35"/>
        <v>6.956818181818182</v>
      </c>
      <c r="P277" s="17">
        <f t="shared" si="35"/>
        <v>7.047727272727273</v>
      </c>
      <c r="Q277" s="17">
        <f>AVERAGE(P182:P225)</f>
        <v>7.047727272727273</v>
      </c>
      <c r="R277" s="17">
        <f t="shared" si="35"/>
        <v>7.0613636363636365</v>
      </c>
      <c r="S277" s="17">
        <f t="shared" si="35"/>
        <v>7.0613636363636365</v>
      </c>
      <c r="T277" s="17">
        <f t="shared" si="35"/>
        <v>7.102272727272728</v>
      </c>
      <c r="U277" s="17">
        <f t="shared" si="35"/>
        <v>7.127272727272726</v>
      </c>
      <c r="V277" s="17">
        <f t="shared" si="35"/>
        <v>7.127272727272726</v>
      </c>
      <c r="W277" s="17">
        <f t="shared" si="35"/>
        <v>7.127272727272726</v>
      </c>
      <c r="X277" s="17">
        <f t="shared" si="35"/>
        <v>7.138636363636363</v>
      </c>
      <c r="Y277" s="17">
        <f t="shared" si="35"/>
        <v>7.127272727272726</v>
      </c>
      <c r="Z277" s="17">
        <f t="shared" si="35"/>
        <v>7.127272727272726</v>
      </c>
      <c r="AA277" s="17">
        <f t="shared" si="35"/>
        <v>7.252272727272726</v>
      </c>
      <c r="AB277" s="17">
        <f t="shared" si="35"/>
        <v>7.297727272727272</v>
      </c>
      <c r="AC277" s="17">
        <f t="shared" si="35"/>
        <v>7.325</v>
      </c>
      <c r="AD277" s="17">
        <f t="shared" si="35"/>
        <v>7.325</v>
      </c>
      <c r="AE277" s="17">
        <f t="shared" si="35"/>
        <v>7.304545454545456</v>
      </c>
      <c r="AF277" s="17">
        <f t="shared" si="35"/>
        <v>7.304545454545456</v>
      </c>
      <c r="AG277" s="17">
        <f t="shared" si="35"/>
        <v>7.402272727272727</v>
      </c>
      <c r="AH277" s="17">
        <f t="shared" si="35"/>
        <v>7.402272727272727</v>
      </c>
      <c r="AI277" s="17">
        <f t="shared" si="35"/>
        <v>7.425</v>
      </c>
    </row>
    <row r="278" spans="1:35" ht="12.75">
      <c r="A278" s="297" t="s">
        <v>261</v>
      </c>
      <c r="B278" s="298"/>
      <c r="C278" s="17">
        <f>AVERAGE(C226:C263)</f>
        <v>6.810526315789474</v>
      </c>
      <c r="D278" s="17">
        <f aca="true" t="shared" si="36" ref="D278:AI278">AVERAGE(D226:D263)</f>
        <v>6.95</v>
      </c>
      <c r="E278" s="17">
        <f t="shared" si="36"/>
        <v>7.081578947368421</v>
      </c>
      <c r="F278" s="17">
        <f t="shared" si="36"/>
        <v>7.173684210526316</v>
      </c>
      <c r="G278" s="17">
        <f t="shared" si="36"/>
        <v>7.173684210526316</v>
      </c>
      <c r="H278" s="17">
        <f t="shared" si="36"/>
        <v>7.265789473684211</v>
      </c>
      <c r="I278" s="17">
        <f t="shared" si="36"/>
        <v>7.265789473684211</v>
      </c>
      <c r="J278" s="17">
        <f t="shared" si="36"/>
        <v>7.278947368421053</v>
      </c>
      <c r="K278" s="17">
        <f t="shared" si="36"/>
        <v>7.257894736842106</v>
      </c>
      <c r="L278" s="17">
        <f t="shared" si="36"/>
        <v>7.223684210526316</v>
      </c>
      <c r="M278" s="17">
        <f t="shared" si="36"/>
        <v>7.223684210526316</v>
      </c>
      <c r="N278" s="17">
        <f t="shared" si="36"/>
        <v>7.407894736842105</v>
      </c>
      <c r="O278" s="17">
        <f t="shared" si="36"/>
        <v>7.434210526315789</v>
      </c>
      <c r="P278" s="17">
        <f t="shared" si="36"/>
        <v>7.5473684210526315</v>
      </c>
      <c r="Q278" s="17">
        <f>AVERAGE(P226:P263)</f>
        <v>7.5473684210526315</v>
      </c>
      <c r="R278" s="17">
        <f t="shared" si="36"/>
        <v>7.602631578947368</v>
      </c>
      <c r="S278" s="17">
        <f t="shared" si="36"/>
        <v>7.584210526315791</v>
      </c>
      <c r="T278" s="17">
        <f t="shared" si="36"/>
        <v>7.639473684210526</v>
      </c>
      <c r="U278" s="17">
        <f t="shared" si="36"/>
        <v>7.702631578947369</v>
      </c>
      <c r="V278" s="17">
        <f t="shared" si="36"/>
        <v>7.7105263157894735</v>
      </c>
      <c r="W278" s="17">
        <f t="shared" si="36"/>
        <v>7.7631578947368425</v>
      </c>
      <c r="X278" s="17">
        <f t="shared" si="36"/>
        <v>7.734210526315789</v>
      </c>
      <c r="Y278" s="17">
        <f t="shared" si="36"/>
        <v>7.734210526315789</v>
      </c>
      <c r="Z278" s="17">
        <f t="shared" si="36"/>
        <v>7.707894736842104</v>
      </c>
      <c r="AA278" s="17">
        <f t="shared" si="36"/>
        <v>7.7973684210526315</v>
      </c>
      <c r="AB278" s="17">
        <f t="shared" si="36"/>
        <v>7.810526315789474</v>
      </c>
      <c r="AC278" s="17">
        <f t="shared" si="36"/>
        <v>7.8078947368421066</v>
      </c>
      <c r="AD278" s="17">
        <f t="shared" si="36"/>
        <v>7.834210526315791</v>
      </c>
      <c r="AE278" s="17">
        <f t="shared" si="36"/>
        <v>7.834210526315791</v>
      </c>
      <c r="AF278" s="17">
        <f t="shared" si="36"/>
        <v>7.873684210526317</v>
      </c>
      <c r="AG278" s="17">
        <f t="shared" si="36"/>
        <v>7.913157894736844</v>
      </c>
      <c r="AH278" s="17">
        <f t="shared" si="36"/>
        <v>7.913157894736844</v>
      </c>
      <c r="AI278" s="17">
        <f t="shared" si="36"/>
        <v>7.913157894736844</v>
      </c>
    </row>
    <row r="279" spans="34:35" ht="12.75">
      <c r="AH279" s="5"/>
      <c r="AI279" s="5"/>
    </row>
    <row r="280" spans="34:35" ht="12.75">
      <c r="AH280" s="5"/>
      <c r="AI280" s="5"/>
    </row>
    <row r="281" spans="1:35" ht="12.75">
      <c r="A281" s="2"/>
      <c r="B281" s="3"/>
      <c r="R281" s="3"/>
      <c r="S281" s="3"/>
      <c r="T281" s="3"/>
      <c r="U281" s="3"/>
      <c r="V281" s="3"/>
      <c r="W281" s="3"/>
      <c r="X281" s="3"/>
      <c r="AH281" s="5"/>
      <c r="AI281" s="5"/>
    </row>
    <row r="282" spans="1:35" ht="12.75">
      <c r="A282" s="2"/>
      <c r="B282" s="3"/>
      <c r="R282" s="3"/>
      <c r="S282" s="3"/>
      <c r="T282" s="3"/>
      <c r="U282" s="3"/>
      <c r="V282" s="3"/>
      <c r="W282" s="3"/>
      <c r="X282" s="3"/>
      <c r="AH282" s="5"/>
      <c r="AI282" s="5"/>
    </row>
    <row r="283" spans="2:35" ht="12.75">
      <c r="B283" s="3"/>
      <c r="O283" s="10"/>
      <c r="P283" s="10"/>
      <c r="Q283" s="9"/>
      <c r="R283" s="3"/>
      <c r="S283" s="3"/>
      <c r="T283" s="3"/>
      <c r="U283" s="3"/>
      <c r="V283" s="3"/>
      <c r="W283" s="3"/>
      <c r="X283" s="3"/>
      <c r="AH283" s="5"/>
      <c r="AI283" s="5"/>
    </row>
    <row r="284" spans="1:35" ht="12.75">
      <c r="A284" s="2"/>
      <c r="B284" s="4"/>
      <c r="Q284" s="8"/>
      <c r="R284" s="4"/>
      <c r="S284" s="4"/>
      <c r="T284" s="4"/>
      <c r="U284" s="4"/>
      <c r="V284" s="4"/>
      <c r="W284" s="4"/>
      <c r="X284" s="4"/>
      <c r="AH284" s="5"/>
      <c r="AI284" s="5"/>
    </row>
    <row r="285" spans="1:35" ht="12.75">
      <c r="A285" s="2"/>
      <c r="B285" s="4"/>
      <c r="Q285" s="8"/>
      <c r="R285" s="4"/>
      <c r="S285" s="4"/>
      <c r="T285" s="4"/>
      <c r="U285" s="4"/>
      <c r="V285" s="4"/>
      <c r="W285" s="4"/>
      <c r="X285" s="4"/>
      <c r="AH285" s="5"/>
      <c r="AI285" s="5"/>
    </row>
    <row r="286" spans="1:35" ht="12.75">
      <c r="A286" s="2"/>
      <c r="B286" s="4"/>
      <c r="Q286" s="8"/>
      <c r="R286" s="4"/>
      <c r="S286" s="4"/>
      <c r="T286" s="4"/>
      <c r="U286" s="4"/>
      <c r="V286" s="4"/>
      <c r="W286" s="4"/>
      <c r="X286" s="4"/>
      <c r="AH286" s="5"/>
      <c r="AI286" s="5"/>
    </row>
    <row r="287" spans="1:35" ht="12.75">
      <c r="A287" s="2"/>
      <c r="B287" s="4"/>
      <c r="Q287" s="8"/>
      <c r="R287" s="4"/>
      <c r="S287" s="4"/>
      <c r="T287" s="4"/>
      <c r="U287" s="4"/>
      <c r="V287" s="4"/>
      <c r="W287" s="4"/>
      <c r="X287" s="4"/>
      <c r="AH287" s="5"/>
      <c r="AI287" s="5"/>
    </row>
    <row r="288" spans="1:35" ht="12.75">
      <c r="A288" s="2"/>
      <c r="B288" s="4"/>
      <c r="Q288" s="8"/>
      <c r="R288" s="4"/>
      <c r="S288" s="4"/>
      <c r="T288" s="4"/>
      <c r="U288" s="4"/>
      <c r="V288" s="4"/>
      <c r="W288" s="4"/>
      <c r="X288" s="4"/>
      <c r="AH288" s="5"/>
      <c r="AI288" s="5"/>
    </row>
    <row r="289" spans="1:35" ht="12.75">
      <c r="A289" s="2"/>
      <c r="B289" s="4"/>
      <c r="Q289" s="8"/>
      <c r="R289" s="4"/>
      <c r="S289" s="4"/>
      <c r="T289" s="4"/>
      <c r="U289" s="4"/>
      <c r="V289" s="4"/>
      <c r="W289" s="4"/>
      <c r="X289" s="4"/>
      <c r="AH289" s="5"/>
      <c r="AI289" s="5"/>
    </row>
    <row r="290" spans="1:35" ht="12.75">
      <c r="A290" s="2"/>
      <c r="B290" s="4"/>
      <c r="Q290" s="8"/>
      <c r="R290" s="4"/>
      <c r="S290" s="4"/>
      <c r="T290" s="4"/>
      <c r="U290" s="4"/>
      <c r="V290" s="4"/>
      <c r="W290" s="4"/>
      <c r="X290" s="4"/>
      <c r="AH290" s="5"/>
      <c r="AI290" s="5"/>
    </row>
    <row r="291" spans="1:35" ht="12.75">
      <c r="A291" s="2"/>
      <c r="B291" s="4"/>
      <c r="Q291" s="8"/>
      <c r="R291" s="4"/>
      <c r="S291" s="4"/>
      <c r="T291" s="4"/>
      <c r="U291" s="4"/>
      <c r="V291" s="4"/>
      <c r="W291" s="4"/>
      <c r="X291" s="4"/>
      <c r="AH291" s="5"/>
      <c r="AI291" s="5"/>
    </row>
    <row r="292" spans="1:35" ht="12.75">
      <c r="A292" s="2"/>
      <c r="B292" s="4"/>
      <c r="Q292" s="8"/>
      <c r="R292" s="4"/>
      <c r="S292" s="4"/>
      <c r="T292" s="4"/>
      <c r="U292" s="4"/>
      <c r="V292" s="4"/>
      <c r="W292" s="4"/>
      <c r="X292" s="4"/>
      <c r="AH292" s="5"/>
      <c r="AI292" s="5"/>
    </row>
    <row r="293" spans="1:35" ht="12.75">
      <c r="A293" s="2"/>
      <c r="B293" s="4"/>
      <c r="Q293" s="8"/>
      <c r="R293" s="4"/>
      <c r="S293" s="4"/>
      <c r="T293" s="4"/>
      <c r="U293" s="4"/>
      <c r="V293" s="4"/>
      <c r="W293" s="4"/>
      <c r="X293" s="4"/>
      <c r="AH293" s="5"/>
      <c r="AI293" s="5"/>
    </row>
    <row r="294" spans="1:35" ht="12.75">
      <c r="A294" s="2"/>
      <c r="B294" s="4"/>
      <c r="Q294" s="8"/>
      <c r="R294" s="4"/>
      <c r="S294" s="4"/>
      <c r="T294" s="4"/>
      <c r="U294" s="4"/>
      <c r="V294" s="4"/>
      <c r="W294" s="4"/>
      <c r="X294" s="4"/>
      <c r="AH294" s="5"/>
      <c r="AI294" s="5"/>
    </row>
    <row r="295" spans="1:35" ht="12.75">
      <c r="A295" s="2"/>
      <c r="B295" s="4"/>
      <c r="Q295" s="8"/>
      <c r="R295" s="4"/>
      <c r="S295" s="4"/>
      <c r="T295" s="4"/>
      <c r="U295" s="4"/>
      <c r="V295" s="4"/>
      <c r="W295" s="4"/>
      <c r="X295" s="4"/>
      <c r="AH295" s="5"/>
      <c r="AI295" s="5"/>
    </row>
    <row r="296" spans="1:35" ht="12.75">
      <c r="A296" s="2"/>
      <c r="B296" s="4"/>
      <c r="Q296" s="8"/>
      <c r="R296" s="4"/>
      <c r="S296" s="4"/>
      <c r="T296" s="4"/>
      <c r="U296" s="4"/>
      <c r="V296" s="4"/>
      <c r="W296" s="4"/>
      <c r="X296" s="4"/>
      <c r="AH296" s="5"/>
      <c r="AI296" s="5"/>
    </row>
    <row r="297" spans="1:35" ht="12.75">
      <c r="A297" s="2"/>
      <c r="B297" s="4"/>
      <c r="Q297" s="8"/>
      <c r="R297" s="4"/>
      <c r="S297" s="4"/>
      <c r="T297" s="4"/>
      <c r="U297" s="4"/>
      <c r="V297" s="4"/>
      <c r="W297" s="4"/>
      <c r="X297" s="4"/>
      <c r="AH297" s="5"/>
      <c r="AI297" s="5"/>
    </row>
    <row r="298" spans="2:35" ht="12.75">
      <c r="B298" s="3"/>
      <c r="R298" s="3"/>
      <c r="S298" s="3"/>
      <c r="T298" s="3"/>
      <c r="U298" s="3"/>
      <c r="V298" s="3"/>
      <c r="W298" s="3"/>
      <c r="X298" s="3"/>
      <c r="AH298" s="5"/>
      <c r="AI298" s="5"/>
    </row>
    <row r="299" spans="2:35" ht="12.75">
      <c r="B299" s="1"/>
      <c r="S299" s="1"/>
      <c r="T299" s="1"/>
      <c r="U299" s="1"/>
      <c r="V299" s="1"/>
      <c r="W299" s="1"/>
      <c r="X299" s="1"/>
      <c r="AH299" s="5"/>
      <c r="AI299" s="5"/>
    </row>
    <row r="300" spans="2:35" ht="12.75">
      <c r="B300" s="3"/>
      <c r="T300" s="3"/>
      <c r="U300" s="3"/>
      <c r="V300" s="3"/>
      <c r="W300" s="3"/>
      <c r="X300" s="3"/>
      <c r="AH300" s="5"/>
      <c r="AI300" s="5"/>
    </row>
    <row r="301" spans="2:35" ht="12.75">
      <c r="B301" s="3"/>
      <c r="U301" s="3"/>
      <c r="V301" s="3"/>
      <c r="W301" s="3"/>
      <c r="X301" s="3"/>
      <c r="AH301" s="5"/>
      <c r="AI301" s="5"/>
    </row>
    <row r="302" spans="2:35" ht="12.75">
      <c r="B302" s="3"/>
      <c r="V302" s="3"/>
      <c r="W302" s="3"/>
      <c r="X302" s="3"/>
      <c r="AH302" s="5"/>
      <c r="AI302" s="5"/>
    </row>
    <row r="303" spans="2:35" ht="12.75">
      <c r="B303" s="3"/>
      <c r="W303" s="3"/>
      <c r="X303" s="3"/>
      <c r="AH303" s="5"/>
      <c r="AI303" s="5"/>
    </row>
    <row r="304" spans="2:35" ht="12.75">
      <c r="B304" s="3"/>
      <c r="X304" s="3"/>
      <c r="AH304" s="5"/>
      <c r="AI304" s="5"/>
    </row>
    <row r="305" spans="2:35" ht="12.75">
      <c r="B305" s="3"/>
      <c r="AH305" s="5"/>
      <c r="AI305" s="5"/>
    </row>
    <row r="306" spans="34:35" ht="12.75">
      <c r="AH306" s="5"/>
      <c r="AI306" s="5"/>
    </row>
    <row r="307" spans="34:35" ht="12.75">
      <c r="AH307" s="5"/>
      <c r="AI307" s="5"/>
    </row>
    <row r="308" spans="34:35" ht="12.75">
      <c r="AH308" s="5"/>
      <c r="AI308" s="5"/>
    </row>
    <row r="309" spans="34:35" ht="12.75">
      <c r="AH309" s="5"/>
      <c r="AI309" s="5"/>
    </row>
    <row r="310" spans="34:35" ht="12.75">
      <c r="AH310" s="5"/>
      <c r="AI310" s="5"/>
    </row>
    <row r="311" spans="34:35" ht="12.75">
      <c r="AH311" s="5"/>
      <c r="AI311" s="5"/>
    </row>
    <row r="312" spans="34:35" ht="12.75">
      <c r="AH312" s="5"/>
      <c r="AI312" s="5"/>
    </row>
    <row r="313" spans="34:35" ht="12.75">
      <c r="AH313" s="5"/>
      <c r="AI313" s="5"/>
    </row>
    <row r="314" spans="34:35" ht="12.75">
      <c r="AH314" s="5"/>
      <c r="AI314" s="5"/>
    </row>
    <row r="315" spans="34:35" ht="12.75">
      <c r="AH315" s="5"/>
      <c r="AI315" s="5"/>
    </row>
    <row r="316" spans="34:35" ht="12.75">
      <c r="AH316" s="5"/>
      <c r="AI316" s="5"/>
    </row>
    <row r="317" spans="34:35" ht="12.75">
      <c r="AH317" s="5"/>
      <c r="AI317" s="5"/>
    </row>
    <row r="318" spans="34:35" ht="12.75">
      <c r="AH318" s="5"/>
      <c r="AI318" s="5"/>
    </row>
    <row r="319" spans="34:35" ht="12.75">
      <c r="AH319" s="5"/>
      <c r="AI319" s="5"/>
    </row>
    <row r="320" spans="34:35" ht="12.75">
      <c r="AH320" s="5"/>
      <c r="AI320" s="5"/>
    </row>
    <row r="321" spans="34:35" ht="12.75">
      <c r="AH321" s="5"/>
      <c r="AI321" s="5"/>
    </row>
    <row r="322" spans="34:35" ht="12.75">
      <c r="AH322" s="5"/>
      <c r="AI322" s="5"/>
    </row>
    <row r="323" spans="34:35" ht="12.75">
      <c r="AH323" s="5"/>
      <c r="AI323" s="5"/>
    </row>
    <row r="324" spans="34:35" ht="12.75">
      <c r="AH324" s="5"/>
      <c r="AI324" s="5"/>
    </row>
    <row r="325" spans="34:35" ht="12.75">
      <c r="AH325" s="5"/>
      <c r="AI325" s="5"/>
    </row>
    <row r="326" spans="34:35" ht="12.75">
      <c r="AH326" s="5"/>
      <c r="AI326" s="5"/>
    </row>
    <row r="327" spans="34:35" ht="12.75">
      <c r="AH327" s="5"/>
      <c r="AI327" s="5"/>
    </row>
    <row r="328" spans="34:35" ht="12.75">
      <c r="AH328" s="5"/>
      <c r="AI328" s="5"/>
    </row>
    <row r="329" spans="34:35" ht="12.75">
      <c r="AH329" s="5"/>
      <c r="AI329" s="5"/>
    </row>
    <row r="330" spans="34:35" ht="12.75">
      <c r="AH330" s="5"/>
      <c r="AI330" s="5"/>
    </row>
    <row r="331" spans="34:35" ht="12.75">
      <c r="AH331" s="5"/>
      <c r="AI331" s="5"/>
    </row>
    <row r="332" spans="34:35" ht="12.75">
      <c r="AH332" s="5"/>
      <c r="AI332" s="5"/>
    </row>
    <row r="333" spans="34:35" ht="12.75">
      <c r="AH333" s="5"/>
      <c r="AI333" s="5"/>
    </row>
    <row r="334" spans="34:35" ht="12.75">
      <c r="AH334" s="5"/>
      <c r="AI334" s="5"/>
    </row>
    <row r="335" spans="34:35" ht="12.75">
      <c r="AH335" s="5"/>
      <c r="AI335" s="5"/>
    </row>
    <row r="336" spans="34:35" ht="12.75">
      <c r="AH336" s="5"/>
      <c r="AI336" s="5"/>
    </row>
    <row r="337" spans="34:35" ht="12.75">
      <c r="AH337" s="5"/>
      <c r="AI337" s="5"/>
    </row>
    <row r="338" spans="34:35" ht="12.75">
      <c r="AH338" s="5"/>
      <c r="AI338" s="5"/>
    </row>
    <row r="339" spans="34:35" ht="12.75">
      <c r="AH339" s="5"/>
      <c r="AI339" s="5"/>
    </row>
    <row r="340" spans="34:35" ht="12.75">
      <c r="AH340" s="5"/>
      <c r="AI340" s="5"/>
    </row>
    <row r="341" spans="34:35" ht="12.75">
      <c r="AH341" s="5"/>
      <c r="AI341" s="5"/>
    </row>
    <row r="342" spans="34:35" ht="12.75">
      <c r="AH342" s="5"/>
      <c r="AI342" s="5"/>
    </row>
    <row r="343" spans="34:35" ht="12.75">
      <c r="AH343" s="5"/>
      <c r="AI343" s="5"/>
    </row>
    <row r="344" spans="34:35" ht="12.75">
      <c r="AH344" s="5"/>
      <c r="AI344" s="5"/>
    </row>
    <row r="345" spans="34:35" ht="12.75">
      <c r="AH345" s="5"/>
      <c r="AI345" s="5"/>
    </row>
    <row r="346" spans="34:35" ht="12.75">
      <c r="AH346" s="5"/>
      <c r="AI346" s="5"/>
    </row>
    <row r="347" spans="34:35" ht="12.75">
      <c r="AH347" s="5"/>
      <c r="AI347" s="5"/>
    </row>
    <row r="348" spans="34:35" ht="12.75">
      <c r="AH348" s="5"/>
      <c r="AI348" s="5"/>
    </row>
    <row r="349" spans="34:35" ht="12.75">
      <c r="AH349" s="5"/>
      <c r="AI349" s="5"/>
    </row>
    <row r="350" spans="34:35" ht="12.75">
      <c r="AH350" s="5"/>
      <c r="AI350" s="5"/>
    </row>
    <row r="351" spans="34:35" ht="12.75">
      <c r="AH351" s="5"/>
      <c r="AI351" s="5"/>
    </row>
    <row r="352" spans="34:35" ht="12.75">
      <c r="AH352" s="5"/>
      <c r="AI352" s="5"/>
    </row>
    <row r="353" spans="34:35" ht="12.75">
      <c r="AH353" s="5"/>
      <c r="AI353" s="5"/>
    </row>
    <row r="354" spans="34:35" ht="12.75">
      <c r="AH354" s="5"/>
      <c r="AI354" s="5"/>
    </row>
    <row r="355" spans="34:35" ht="12.75">
      <c r="AH355" s="5"/>
      <c r="AI355" s="5"/>
    </row>
    <row r="356" spans="34:35" ht="12.75">
      <c r="AH356" s="5"/>
      <c r="AI356" s="5"/>
    </row>
    <row r="357" spans="34:35" ht="12.75">
      <c r="AH357" s="5"/>
      <c r="AI357" s="5"/>
    </row>
    <row r="358" spans="34:35" ht="12.75">
      <c r="AH358" s="5"/>
      <c r="AI358" s="5"/>
    </row>
    <row r="359" spans="34:35" ht="12.75">
      <c r="AH359" s="5"/>
      <c r="AI359" s="5"/>
    </row>
    <row r="360" spans="34:35" ht="12.75">
      <c r="AH360" s="5"/>
      <c r="AI360" s="5"/>
    </row>
    <row r="361" spans="34:35" ht="12.75">
      <c r="AH361" s="5"/>
      <c r="AI361" s="5"/>
    </row>
    <row r="362" spans="34:35" ht="12.75">
      <c r="AH362" s="5"/>
      <c r="AI362" s="5"/>
    </row>
    <row r="363" spans="34:35" ht="12.75">
      <c r="AH363" s="5"/>
      <c r="AI363" s="5"/>
    </row>
    <row r="364" spans="34:35" ht="12.75">
      <c r="AH364" s="5"/>
      <c r="AI364" s="5"/>
    </row>
    <row r="365" spans="34:35" ht="12.75">
      <c r="AH365" s="5"/>
      <c r="AI365" s="5"/>
    </row>
    <row r="366" spans="34:35" ht="12.75">
      <c r="AH366" s="5"/>
      <c r="AI366" s="5"/>
    </row>
    <row r="367" spans="34:35" ht="12.75">
      <c r="AH367" s="5"/>
      <c r="AI367" s="5"/>
    </row>
    <row r="368" spans="34:35" ht="12.75">
      <c r="AH368" s="5"/>
      <c r="AI368" s="5"/>
    </row>
    <row r="369" spans="34:35" ht="12.75">
      <c r="AH369" s="5"/>
      <c r="AI369" s="5"/>
    </row>
    <row r="370" spans="34:35" ht="12.75">
      <c r="AH370" s="5"/>
      <c r="AI370" s="5"/>
    </row>
    <row r="371" spans="34:35" ht="12.75">
      <c r="AH371" s="5"/>
      <c r="AI371" s="5"/>
    </row>
    <row r="372" spans="34:35" ht="12.75">
      <c r="AH372" s="5"/>
      <c r="AI372" s="5"/>
    </row>
    <row r="373" spans="34:35" ht="12.75">
      <c r="AH373" s="5"/>
      <c r="AI373" s="5"/>
    </row>
    <row r="374" spans="34:35" ht="12.75">
      <c r="AH374" s="5"/>
      <c r="AI374" s="5"/>
    </row>
    <row r="375" spans="34:35" ht="12.75">
      <c r="AH375" s="5"/>
      <c r="AI375" s="5"/>
    </row>
    <row r="376" spans="34:35" ht="12.75">
      <c r="AH376" s="5"/>
      <c r="AI376" s="5"/>
    </row>
    <row r="377" spans="34:35" ht="12.75">
      <c r="AH377" s="5"/>
      <c r="AI377" s="5"/>
    </row>
    <row r="378" spans="34:35" ht="12.75">
      <c r="AH378" s="5"/>
      <c r="AI378" s="5"/>
    </row>
    <row r="379" spans="34:35" ht="12.75">
      <c r="AH379" s="5"/>
      <c r="AI379" s="5"/>
    </row>
    <row r="380" spans="34:35" ht="12.75">
      <c r="AH380" s="5"/>
      <c r="AI380" s="5"/>
    </row>
    <row r="381" spans="34:35" ht="12.75">
      <c r="AH381" s="5"/>
      <c r="AI381" s="5"/>
    </row>
    <row r="382" spans="34:35" ht="12.75">
      <c r="AH382" s="5"/>
      <c r="AI382" s="5"/>
    </row>
    <row r="383" spans="34:35" ht="12.75">
      <c r="AH383" s="5"/>
      <c r="AI383" s="5"/>
    </row>
    <row r="384" spans="34:35" ht="12.75">
      <c r="AH384" s="5"/>
      <c r="AI384" s="5"/>
    </row>
    <row r="385" spans="34:35" ht="12.75">
      <c r="AH385" s="5"/>
      <c r="AI385" s="5"/>
    </row>
    <row r="386" spans="34:35" ht="12.75">
      <c r="AH386" s="5"/>
      <c r="AI386" s="5"/>
    </row>
    <row r="387" spans="34:35" ht="12.75">
      <c r="AH387" s="5"/>
      <c r="AI387" s="5"/>
    </row>
    <row r="388" spans="34:35" ht="12.75">
      <c r="AH388" s="5"/>
      <c r="AI388" s="5"/>
    </row>
    <row r="389" spans="34:35" ht="12.75">
      <c r="AH389" s="5"/>
      <c r="AI389" s="5"/>
    </row>
    <row r="390" spans="34:35" ht="12.75">
      <c r="AH390" s="5"/>
      <c r="AI390" s="5"/>
    </row>
    <row r="391" spans="34:35" ht="12.75">
      <c r="AH391" s="5"/>
      <c r="AI391" s="5"/>
    </row>
    <row r="392" spans="34:35" ht="12.75">
      <c r="AH392" s="5"/>
      <c r="AI392" s="5"/>
    </row>
    <row r="393" spans="34:35" ht="12.75">
      <c r="AH393" s="5"/>
      <c r="AI393" s="5"/>
    </row>
    <row r="394" spans="34:35" ht="12.75">
      <c r="AH394" s="5"/>
      <c r="AI394" s="5"/>
    </row>
    <row r="395" spans="34:35" ht="12.75">
      <c r="AH395" s="5"/>
      <c r="AI395" s="5"/>
    </row>
    <row r="396" spans="34:35" ht="12.75">
      <c r="AH396" s="5"/>
      <c r="AI396" s="5"/>
    </row>
    <row r="397" spans="34:35" ht="12.75">
      <c r="AH397" s="5"/>
      <c r="AI397" s="5"/>
    </row>
    <row r="398" spans="34:35" ht="12.75">
      <c r="AH398" s="5"/>
      <c r="AI398" s="5"/>
    </row>
    <row r="399" spans="34:35" ht="12.75">
      <c r="AH399" s="5"/>
      <c r="AI399" s="5"/>
    </row>
    <row r="400" spans="34:35" ht="12.75">
      <c r="AH400" s="5"/>
      <c r="AI400" s="5"/>
    </row>
    <row r="401" spans="34:35" ht="12.75">
      <c r="AH401" s="5"/>
      <c r="AI401" s="5"/>
    </row>
    <row r="402" spans="34:35" ht="12.75">
      <c r="AH402" s="5"/>
      <c r="AI402" s="5"/>
    </row>
    <row r="403" spans="34:35" ht="12.75">
      <c r="AH403" s="5"/>
      <c r="AI403" s="5"/>
    </row>
    <row r="404" spans="34:35" ht="12.75">
      <c r="AH404" s="5"/>
      <c r="AI404" s="5"/>
    </row>
    <row r="405" spans="34:35" ht="12.75">
      <c r="AH405" s="5"/>
      <c r="AI405" s="5"/>
    </row>
    <row r="406" spans="34:35" ht="12.75">
      <c r="AH406" s="5"/>
      <c r="AI406" s="5"/>
    </row>
    <row r="407" spans="34:35" ht="12.75">
      <c r="AH407" s="5"/>
      <c r="AI407" s="5"/>
    </row>
    <row r="408" spans="34:35" ht="12.75">
      <c r="AH408" s="5"/>
      <c r="AI408" s="5"/>
    </row>
    <row r="409" spans="34:35" ht="12.75">
      <c r="AH409" s="5"/>
      <c r="AI409" s="5"/>
    </row>
    <row r="410" spans="34:35" ht="12.75">
      <c r="AH410" s="5"/>
      <c r="AI410" s="5"/>
    </row>
    <row r="411" spans="34:35" ht="12.75">
      <c r="AH411" s="5"/>
      <c r="AI411" s="5"/>
    </row>
    <row r="412" spans="34:35" ht="12.75">
      <c r="AH412" s="5"/>
      <c r="AI412" s="5"/>
    </row>
    <row r="413" spans="34:35" ht="12.75">
      <c r="AH413" s="5"/>
      <c r="AI413" s="5"/>
    </row>
    <row r="414" spans="34:35" ht="12.75">
      <c r="AH414" s="5"/>
      <c r="AI414" s="5"/>
    </row>
    <row r="415" spans="34:35" ht="12.75">
      <c r="AH415" s="5"/>
      <c r="AI415" s="5"/>
    </row>
    <row r="416" spans="34:35" ht="12.75">
      <c r="AH416" s="5"/>
      <c r="AI416" s="5"/>
    </row>
    <row r="417" spans="34:35" ht="12.75">
      <c r="AH417" s="5"/>
      <c r="AI417" s="5"/>
    </row>
    <row r="418" spans="34:35" ht="12.75">
      <c r="AH418" s="5"/>
      <c r="AI418" s="5"/>
    </row>
    <row r="419" spans="34:35" ht="12.75">
      <c r="AH419" s="5"/>
      <c r="AI419" s="5"/>
    </row>
    <row r="420" spans="34:35" ht="12.75">
      <c r="AH420" s="5"/>
      <c r="AI420" s="5"/>
    </row>
    <row r="421" spans="34:35" ht="12.75">
      <c r="AH421" s="5"/>
      <c r="AI421" s="5"/>
    </row>
    <row r="422" spans="34:35" ht="12.75">
      <c r="AH422" s="5"/>
      <c r="AI422" s="5"/>
    </row>
    <row r="423" spans="34:35" ht="12.75">
      <c r="AH423" s="5"/>
      <c r="AI423" s="5"/>
    </row>
    <row r="424" spans="34:35" ht="12.75">
      <c r="AH424" s="5"/>
      <c r="AI424" s="5"/>
    </row>
    <row r="425" spans="34:35" ht="12.75">
      <c r="AH425" s="5"/>
      <c r="AI425" s="5"/>
    </row>
    <row r="426" spans="34:35" ht="12.75">
      <c r="AH426" s="5"/>
      <c r="AI426" s="5"/>
    </row>
    <row r="427" spans="34:35" ht="12.75">
      <c r="AH427" s="5"/>
      <c r="AI427" s="5"/>
    </row>
    <row r="428" spans="34:35" ht="12.75">
      <c r="AH428" s="5"/>
      <c r="AI428" s="5"/>
    </row>
    <row r="429" spans="34:35" ht="12.75">
      <c r="AH429" s="5"/>
      <c r="AI429" s="5"/>
    </row>
    <row r="430" spans="34:35" ht="12.75">
      <c r="AH430" s="5"/>
      <c r="AI430" s="5"/>
    </row>
    <row r="431" spans="34:35" ht="12.75">
      <c r="AH431" s="5"/>
      <c r="AI431" s="5"/>
    </row>
    <row r="432" spans="34:35" ht="12.75">
      <c r="AH432" s="5"/>
      <c r="AI432" s="5"/>
    </row>
    <row r="433" spans="34:35" ht="12.75">
      <c r="AH433" s="5"/>
      <c r="AI433" s="5"/>
    </row>
    <row r="434" spans="34:35" ht="12.75">
      <c r="AH434" s="5"/>
      <c r="AI434" s="5"/>
    </row>
    <row r="435" spans="34:35" ht="12.75">
      <c r="AH435" s="5"/>
      <c r="AI435" s="5"/>
    </row>
    <row r="436" spans="34:35" ht="12.75">
      <c r="AH436" s="5"/>
      <c r="AI436" s="5"/>
    </row>
    <row r="437" spans="34:35" ht="12.75">
      <c r="AH437" s="5"/>
      <c r="AI437" s="5"/>
    </row>
    <row r="438" spans="34:35" ht="12.75">
      <c r="AH438" s="5"/>
      <c r="AI438" s="5"/>
    </row>
    <row r="439" spans="34:35" ht="12.75">
      <c r="AH439" s="5"/>
      <c r="AI439" s="5"/>
    </row>
    <row r="440" spans="34:35" ht="12.75">
      <c r="AH440" s="5"/>
      <c r="AI440" s="5"/>
    </row>
    <row r="441" spans="34:35" ht="12.75">
      <c r="AH441" s="5"/>
      <c r="AI441" s="5"/>
    </row>
    <row r="442" spans="34:35" ht="12.75">
      <c r="AH442" s="5"/>
      <c r="AI442" s="5"/>
    </row>
    <row r="443" spans="34:35" ht="12.75">
      <c r="AH443" s="5"/>
      <c r="AI443" s="5"/>
    </row>
    <row r="444" spans="34:35" ht="12.75">
      <c r="AH444" s="5"/>
      <c r="AI444" s="5"/>
    </row>
    <row r="445" spans="34:35" ht="12.75">
      <c r="AH445" s="5"/>
      <c r="AI445" s="5"/>
    </row>
    <row r="446" spans="34:35" ht="12.75">
      <c r="AH446" s="5"/>
      <c r="AI446" s="5"/>
    </row>
    <row r="447" spans="34:35" ht="12.75">
      <c r="AH447" s="5"/>
      <c r="AI447" s="5"/>
    </row>
    <row r="448" spans="34:35" ht="12.75">
      <c r="AH448" s="5"/>
      <c r="AI448" s="5"/>
    </row>
    <row r="449" spans="34:35" ht="12.75">
      <c r="AH449" s="5"/>
      <c r="AI449" s="5"/>
    </row>
    <row r="450" spans="34:35" ht="12.75">
      <c r="AH450" s="5"/>
      <c r="AI450" s="5"/>
    </row>
    <row r="451" spans="34:35" ht="12.75">
      <c r="AH451" s="5"/>
      <c r="AI451" s="5"/>
    </row>
    <row r="452" spans="34:35" ht="12.75">
      <c r="AH452" s="5"/>
      <c r="AI452" s="5"/>
    </row>
    <row r="453" spans="34:35" ht="12.75">
      <c r="AH453" s="5"/>
      <c r="AI453" s="5"/>
    </row>
    <row r="454" spans="34:35" ht="12.75">
      <c r="AH454" s="5"/>
      <c r="AI454" s="5"/>
    </row>
    <row r="455" spans="34:35" ht="12.75">
      <c r="AH455" s="5"/>
      <c r="AI455" s="5"/>
    </row>
    <row r="456" spans="34:35" ht="12.75">
      <c r="AH456" s="5"/>
      <c r="AI456" s="5"/>
    </row>
    <row r="457" spans="34:35" ht="12.75">
      <c r="AH457" s="5"/>
      <c r="AI457" s="5"/>
    </row>
    <row r="458" spans="34:35" ht="12.75">
      <c r="AH458" s="5"/>
      <c r="AI458" s="5"/>
    </row>
    <row r="459" spans="34:35" ht="12.75">
      <c r="AH459" s="5"/>
      <c r="AI459" s="5"/>
    </row>
    <row r="460" spans="34:35" ht="12.75">
      <c r="AH460" s="5"/>
      <c r="AI460" s="5"/>
    </row>
    <row r="461" spans="34:35" ht="12.75">
      <c r="AH461" s="5"/>
      <c r="AI461" s="5"/>
    </row>
    <row r="462" spans="34:35" ht="12.75">
      <c r="AH462" s="5"/>
      <c r="AI462" s="5"/>
    </row>
    <row r="463" spans="34:35" ht="12.75">
      <c r="AH463" s="5"/>
      <c r="AI463" s="5"/>
    </row>
    <row r="464" spans="34:35" ht="12.75">
      <c r="AH464" s="5"/>
      <c r="AI464" s="5"/>
    </row>
    <row r="465" spans="34:35" ht="12.75">
      <c r="AH465" s="5"/>
      <c r="AI465" s="5"/>
    </row>
    <row r="466" spans="34:35" ht="12.75">
      <c r="AH466" s="5"/>
      <c r="AI466" s="5"/>
    </row>
    <row r="467" spans="34:35" ht="12.75">
      <c r="AH467" s="5"/>
      <c r="AI467" s="5"/>
    </row>
    <row r="468" spans="34:35" ht="12.75">
      <c r="AH468" s="5"/>
      <c r="AI468" s="5"/>
    </row>
    <row r="469" spans="34:35" ht="12.75">
      <c r="AH469" s="5"/>
      <c r="AI469" s="5"/>
    </row>
    <row r="470" spans="34:35" ht="12.75">
      <c r="AH470" s="5"/>
      <c r="AI470" s="5"/>
    </row>
    <row r="471" spans="34:35" ht="12.75">
      <c r="AH471" s="5"/>
      <c r="AI471" s="5"/>
    </row>
    <row r="472" spans="34:35" ht="12.75">
      <c r="AH472" s="5"/>
      <c r="AI472" s="5"/>
    </row>
    <row r="473" spans="34:35" ht="12.75">
      <c r="AH473" s="5"/>
      <c r="AI473" s="5"/>
    </row>
    <row r="474" spans="34:35" ht="12.75">
      <c r="AH474" s="5"/>
      <c r="AI474" s="5"/>
    </row>
    <row r="475" spans="34:35" ht="12.75">
      <c r="AH475" s="5"/>
      <c r="AI475" s="5"/>
    </row>
    <row r="476" spans="34:35" ht="12.75">
      <c r="AH476" s="5"/>
      <c r="AI476" s="5"/>
    </row>
    <row r="477" spans="34:35" ht="12.75">
      <c r="AH477" s="5"/>
      <c r="AI477" s="5"/>
    </row>
    <row r="478" spans="34:35" ht="12.75">
      <c r="AH478" s="5"/>
      <c r="AI478" s="5"/>
    </row>
    <row r="479" spans="34:35" ht="12.75">
      <c r="AH479" s="5"/>
      <c r="AI479" s="5"/>
    </row>
    <row r="480" spans="34:35" ht="12.75">
      <c r="AH480" s="5"/>
      <c r="AI480" s="5"/>
    </row>
    <row r="481" spans="34:35" ht="12.75">
      <c r="AH481" s="5"/>
      <c r="AI481" s="5"/>
    </row>
    <row r="482" spans="34:35" ht="12.75">
      <c r="AH482" s="5"/>
      <c r="AI482" s="5"/>
    </row>
    <row r="483" spans="34:35" ht="12.75">
      <c r="AH483" s="5"/>
      <c r="AI483" s="5"/>
    </row>
    <row r="484" spans="34:35" ht="12.75">
      <c r="AH484" s="5"/>
      <c r="AI484" s="5"/>
    </row>
    <row r="485" spans="34:35" ht="12.75">
      <c r="AH485" s="5"/>
      <c r="AI485" s="5"/>
    </row>
    <row r="486" spans="34:35" ht="12.75">
      <c r="AH486" s="5"/>
      <c r="AI486" s="5"/>
    </row>
    <row r="487" spans="34:35" ht="12.75">
      <c r="AH487" s="5"/>
      <c r="AI487" s="5"/>
    </row>
    <row r="488" spans="34:35" ht="12.75">
      <c r="AH488" s="5"/>
      <c r="AI488" s="5"/>
    </row>
    <row r="489" spans="34:35" ht="12.75">
      <c r="AH489" s="5"/>
      <c r="AI489" s="5"/>
    </row>
    <row r="490" spans="34:35" ht="12.75">
      <c r="AH490" s="5"/>
      <c r="AI490" s="5"/>
    </row>
    <row r="491" spans="34:35" ht="12.75">
      <c r="AH491" s="5"/>
      <c r="AI491" s="5"/>
    </row>
    <row r="492" spans="34:35" ht="12.75">
      <c r="AH492" s="5"/>
      <c r="AI492" s="5"/>
    </row>
    <row r="493" spans="34:35" ht="12.75">
      <c r="AH493" s="5"/>
      <c r="AI493" s="5"/>
    </row>
    <row r="494" spans="34:35" ht="12.75">
      <c r="AH494" s="5"/>
      <c r="AI494" s="5"/>
    </row>
    <row r="495" spans="34:35" ht="12.75">
      <c r="AH495" s="5"/>
      <c r="AI495" s="5"/>
    </row>
    <row r="496" spans="34:35" ht="12.75">
      <c r="AH496" s="5"/>
      <c r="AI496" s="5"/>
    </row>
    <row r="497" spans="34:35" ht="12.75">
      <c r="AH497" s="5"/>
      <c r="AI497" s="5"/>
    </row>
    <row r="498" spans="34:35" ht="12.75">
      <c r="AH498" s="5"/>
      <c r="AI498" s="5"/>
    </row>
    <row r="499" spans="34:35" ht="12.75">
      <c r="AH499" s="5"/>
      <c r="AI499" s="5"/>
    </row>
    <row r="500" spans="34:35" ht="12.75">
      <c r="AH500" s="5"/>
      <c r="AI500" s="5"/>
    </row>
    <row r="501" spans="34:35" ht="12.75">
      <c r="AH501" s="5"/>
      <c r="AI501" s="5"/>
    </row>
    <row r="502" spans="34:35" ht="12.75">
      <c r="AH502" s="5"/>
      <c r="AI502" s="5"/>
    </row>
    <row r="503" spans="34:35" ht="12.75">
      <c r="AH503" s="5"/>
      <c r="AI503" s="5"/>
    </row>
    <row r="504" spans="34:35" ht="12.75">
      <c r="AH504" s="5"/>
      <c r="AI504" s="5"/>
    </row>
    <row r="505" spans="34:35" ht="12.75">
      <c r="AH505" s="5"/>
      <c r="AI505" s="5"/>
    </row>
    <row r="506" spans="34:35" ht="12.75">
      <c r="AH506" s="5"/>
      <c r="AI506" s="5"/>
    </row>
    <row r="507" spans="34:35" ht="12.75">
      <c r="AH507" s="5"/>
      <c r="AI507" s="5"/>
    </row>
    <row r="508" spans="34:35" ht="12.75">
      <c r="AH508" s="5"/>
      <c r="AI508" s="5"/>
    </row>
    <row r="509" spans="34:35" ht="12.75">
      <c r="AH509" s="5"/>
      <c r="AI509" s="5"/>
    </row>
    <row r="510" spans="34:35" ht="12.75">
      <c r="AH510" s="5"/>
      <c r="AI510" s="5"/>
    </row>
    <row r="511" spans="34:35" ht="12.75">
      <c r="AH511" s="5"/>
      <c r="AI511" s="5"/>
    </row>
    <row r="512" spans="34:35" ht="12.75">
      <c r="AH512" s="5"/>
      <c r="AI512" s="5"/>
    </row>
    <row r="513" spans="34:35" ht="12.75">
      <c r="AH513" s="5"/>
      <c r="AI513" s="5"/>
    </row>
    <row r="514" spans="34:35" ht="12.75">
      <c r="AH514" s="5"/>
      <c r="AI514" s="5"/>
    </row>
    <row r="515" spans="34:35" ht="12.75">
      <c r="AH515" s="5"/>
      <c r="AI515" s="5"/>
    </row>
    <row r="516" spans="34:35" ht="12.75">
      <c r="AH516" s="5"/>
      <c r="AI516" s="5"/>
    </row>
    <row r="517" spans="34:35" ht="12.75">
      <c r="AH517" s="5"/>
      <c r="AI517" s="5"/>
    </row>
    <row r="518" spans="34:35" ht="12.75">
      <c r="AH518" s="5"/>
      <c r="AI518" s="5"/>
    </row>
    <row r="519" spans="34:35" ht="12.75">
      <c r="AH519" s="5"/>
      <c r="AI519" s="5"/>
    </row>
    <row r="520" spans="34:35" ht="12.75">
      <c r="AH520" s="5"/>
      <c r="AI520" s="5"/>
    </row>
    <row r="521" spans="34:35" ht="12.75">
      <c r="AH521" s="5"/>
      <c r="AI521" s="5"/>
    </row>
    <row r="522" spans="34:35" ht="12.75">
      <c r="AH522" s="5"/>
      <c r="AI522" s="5"/>
    </row>
    <row r="523" spans="34:35" ht="12.75">
      <c r="AH523" s="5"/>
      <c r="AI523" s="5"/>
    </row>
    <row r="524" spans="34:35" ht="12.75">
      <c r="AH524" s="5"/>
      <c r="AI524" s="5"/>
    </row>
    <row r="525" spans="34:35" ht="12.75">
      <c r="AH525" s="5"/>
      <c r="AI525" s="5"/>
    </row>
    <row r="526" spans="34:35" ht="12.75">
      <c r="AH526" s="5"/>
      <c r="AI526" s="5"/>
    </row>
    <row r="527" spans="34:35" ht="12.75">
      <c r="AH527" s="5"/>
      <c r="AI527" s="5"/>
    </row>
    <row r="528" spans="34:35" ht="12.75">
      <c r="AH528" s="5"/>
      <c r="AI528" s="5"/>
    </row>
    <row r="529" spans="34:35" ht="12.75">
      <c r="AH529" s="5"/>
      <c r="AI529" s="5"/>
    </row>
    <row r="530" spans="34:35" ht="12.75">
      <c r="AH530" s="5"/>
      <c r="AI530" s="5"/>
    </row>
    <row r="531" spans="34:35" ht="12.75">
      <c r="AH531" s="5"/>
      <c r="AI531" s="5"/>
    </row>
    <row r="532" spans="34:35" ht="12.75">
      <c r="AH532" s="5"/>
      <c r="AI532" s="5"/>
    </row>
    <row r="533" spans="34:35" ht="12.75">
      <c r="AH533" s="5"/>
      <c r="AI533" s="5"/>
    </row>
    <row r="534" spans="34:35" ht="12.75">
      <c r="AH534" s="5"/>
      <c r="AI534" s="5"/>
    </row>
    <row r="535" spans="34:35" ht="12.75">
      <c r="AH535" s="5"/>
      <c r="AI535" s="5"/>
    </row>
    <row r="536" spans="34:35" ht="12.75">
      <c r="AH536" s="5"/>
      <c r="AI536" s="5"/>
    </row>
    <row r="537" spans="34:35" ht="12.75">
      <c r="AH537" s="5"/>
      <c r="AI537" s="5"/>
    </row>
    <row r="538" spans="34:35" ht="12.75">
      <c r="AH538" s="5"/>
      <c r="AI538" s="5"/>
    </row>
    <row r="539" spans="34:35" ht="12.75">
      <c r="AH539" s="5"/>
      <c r="AI539" s="5"/>
    </row>
    <row r="540" spans="34:35" ht="12.75">
      <c r="AH540" s="5"/>
      <c r="AI540" s="5"/>
    </row>
    <row r="541" spans="34:35" ht="12.75">
      <c r="AH541" s="5"/>
      <c r="AI541" s="5"/>
    </row>
    <row r="542" spans="34:35" ht="12.75">
      <c r="AH542" s="5"/>
      <c r="AI542" s="5"/>
    </row>
    <row r="543" spans="34:35" ht="12.75">
      <c r="AH543" s="5"/>
      <c r="AI543" s="5"/>
    </row>
    <row r="544" spans="34:35" ht="12.75">
      <c r="AH544" s="5"/>
      <c r="AI544" s="5"/>
    </row>
    <row r="545" spans="34:35" ht="12.75">
      <c r="AH545" s="5"/>
      <c r="AI545" s="5"/>
    </row>
    <row r="546" spans="34:35" ht="12.75">
      <c r="AH546" s="5"/>
      <c r="AI546" s="5"/>
    </row>
    <row r="547" spans="34:35" ht="12.75">
      <c r="AH547" s="5"/>
      <c r="AI547" s="5"/>
    </row>
    <row r="548" spans="34:35" ht="12.75">
      <c r="AH548" s="5"/>
      <c r="AI548" s="5"/>
    </row>
    <row r="549" spans="34:35" ht="12.75">
      <c r="AH549" s="5"/>
      <c r="AI549" s="5"/>
    </row>
    <row r="550" spans="34:35" ht="12.75">
      <c r="AH550" s="5"/>
      <c r="AI550" s="5"/>
    </row>
    <row r="551" spans="34:35" ht="12.75">
      <c r="AH551" s="5"/>
      <c r="AI551" s="5"/>
    </row>
    <row r="552" spans="34:35" ht="12.75">
      <c r="AH552" s="5"/>
      <c r="AI552" s="5"/>
    </row>
    <row r="553" spans="34:35" ht="12.75">
      <c r="AH553" s="5"/>
      <c r="AI553" s="5"/>
    </row>
    <row r="554" spans="34:35" ht="12.75">
      <c r="AH554" s="5"/>
      <c r="AI554" s="5"/>
    </row>
    <row r="555" spans="34:35" ht="12.75">
      <c r="AH555" s="5"/>
      <c r="AI555" s="5"/>
    </row>
    <row r="556" spans="34:35" ht="12.75">
      <c r="AH556" s="5"/>
      <c r="AI556" s="5"/>
    </row>
    <row r="557" spans="34:35" ht="12.75">
      <c r="AH557" s="5"/>
      <c r="AI557" s="5"/>
    </row>
    <row r="558" spans="34:35" ht="12.75">
      <c r="AH558" s="5"/>
      <c r="AI558" s="5"/>
    </row>
    <row r="559" spans="34:35" ht="12.75">
      <c r="AH559" s="5"/>
      <c r="AI559" s="5"/>
    </row>
    <row r="560" spans="34:35" ht="12.75">
      <c r="AH560" s="5"/>
      <c r="AI560" s="5"/>
    </row>
    <row r="561" spans="34:35" ht="12.75">
      <c r="AH561" s="5"/>
      <c r="AI561" s="5"/>
    </row>
    <row r="562" spans="34:35" ht="12.75">
      <c r="AH562" s="5"/>
      <c r="AI562" s="5"/>
    </row>
    <row r="563" spans="34:35" ht="12.75">
      <c r="AH563" s="5"/>
      <c r="AI563" s="5"/>
    </row>
    <row r="564" spans="34:35" ht="12.75">
      <c r="AH564" s="5"/>
      <c r="AI564" s="5"/>
    </row>
    <row r="565" spans="34:35" ht="12.75">
      <c r="AH565" s="5"/>
      <c r="AI565" s="5"/>
    </row>
    <row r="566" spans="34:35" ht="12.75">
      <c r="AH566" s="5"/>
      <c r="AI566" s="5"/>
    </row>
    <row r="567" spans="34:35" ht="12.75">
      <c r="AH567" s="5"/>
      <c r="AI567" s="5"/>
    </row>
    <row r="568" spans="34:35" ht="12.75">
      <c r="AH568" s="5"/>
      <c r="AI568" s="5"/>
    </row>
    <row r="569" spans="34:35" ht="12.75">
      <c r="AH569" s="5"/>
      <c r="AI569" s="5"/>
    </row>
    <row r="570" spans="34:35" ht="12.75">
      <c r="AH570" s="5"/>
      <c r="AI570" s="5"/>
    </row>
    <row r="571" spans="34:35" ht="12.75">
      <c r="AH571" s="5"/>
      <c r="AI571" s="5"/>
    </row>
    <row r="572" spans="34:35" ht="12.75">
      <c r="AH572" s="5"/>
      <c r="AI572" s="5"/>
    </row>
    <row r="573" spans="34:35" ht="12.75">
      <c r="AH573" s="5"/>
      <c r="AI573" s="5"/>
    </row>
    <row r="574" spans="34:35" ht="12.75">
      <c r="AH574" s="5"/>
      <c r="AI574" s="5"/>
    </row>
    <row r="575" spans="34:35" ht="12.75">
      <c r="AH575" s="5"/>
      <c r="AI575" s="5"/>
    </row>
    <row r="576" spans="34:35" ht="12.75">
      <c r="AH576" s="5"/>
      <c r="AI576" s="5"/>
    </row>
    <row r="577" spans="34:35" ht="12.75">
      <c r="AH577" s="5"/>
      <c r="AI577" s="5"/>
    </row>
    <row r="578" spans="34:35" ht="12.75">
      <c r="AH578" s="5"/>
      <c r="AI578" s="5"/>
    </row>
    <row r="579" spans="34:35" ht="12.75">
      <c r="AH579" s="5"/>
      <c r="AI579" s="5"/>
    </row>
    <row r="580" spans="34:35" ht="12.75">
      <c r="AH580" s="5"/>
      <c r="AI580" s="5"/>
    </row>
    <row r="581" spans="34:35" ht="12.75">
      <c r="AH581" s="5"/>
      <c r="AI581" s="5"/>
    </row>
    <row r="582" spans="34:35" ht="12.75">
      <c r="AH582" s="5"/>
      <c r="AI582" s="5"/>
    </row>
    <row r="583" spans="34:35" ht="12.75">
      <c r="AH583" s="5"/>
      <c r="AI583" s="5"/>
    </row>
    <row r="584" spans="34:35" ht="12.75">
      <c r="AH584" s="5"/>
      <c r="AI584" s="5"/>
    </row>
    <row r="585" spans="34:35" ht="12.75">
      <c r="AH585" s="5"/>
      <c r="AI585" s="5"/>
    </row>
    <row r="586" spans="34:35" ht="12.75">
      <c r="AH586" s="5"/>
      <c r="AI586" s="5"/>
    </row>
    <row r="587" spans="34:35" ht="12.75">
      <c r="AH587" s="5"/>
      <c r="AI587" s="5"/>
    </row>
    <row r="588" spans="34:35" ht="12.75">
      <c r="AH588" s="5"/>
      <c r="AI588" s="5"/>
    </row>
    <row r="589" spans="34:35" ht="12.75">
      <c r="AH589" s="5"/>
      <c r="AI589" s="5"/>
    </row>
    <row r="590" spans="34:35" ht="12.75">
      <c r="AH590" s="5"/>
      <c r="AI590" s="5"/>
    </row>
    <row r="591" spans="34:35" ht="12.75">
      <c r="AH591" s="5"/>
      <c r="AI591" s="5"/>
    </row>
    <row r="592" spans="34:35" ht="12.75">
      <c r="AH592" s="5"/>
      <c r="AI592" s="5"/>
    </row>
    <row r="593" spans="34:35" ht="12.75">
      <c r="AH593" s="5"/>
      <c r="AI593" s="5"/>
    </row>
    <row r="594" spans="34:35" ht="12.75">
      <c r="AH594" s="5"/>
      <c r="AI594" s="5"/>
    </row>
    <row r="595" spans="34:35" ht="12.75">
      <c r="AH595" s="5"/>
      <c r="AI595" s="5"/>
    </row>
    <row r="596" spans="34:35" ht="12.75">
      <c r="AH596" s="5"/>
      <c r="AI596" s="5"/>
    </row>
    <row r="597" spans="34:35" ht="12.75">
      <c r="AH597" s="5"/>
      <c r="AI597" s="5"/>
    </row>
    <row r="598" spans="34:35" ht="12.75">
      <c r="AH598" s="5"/>
      <c r="AI598" s="5"/>
    </row>
    <row r="599" spans="34:35" ht="12.75">
      <c r="AH599" s="5"/>
      <c r="AI599" s="5"/>
    </row>
    <row r="600" spans="34:35" ht="12.75">
      <c r="AH600" s="5"/>
      <c r="AI600" s="5"/>
    </row>
    <row r="601" spans="34:35" ht="12.75">
      <c r="AH601" s="5"/>
      <c r="AI601" s="5"/>
    </row>
    <row r="602" spans="34:35" ht="12.75">
      <c r="AH602" s="5"/>
      <c r="AI602" s="5"/>
    </row>
    <row r="603" spans="34:35" ht="12.75">
      <c r="AH603" s="5"/>
      <c r="AI603" s="5"/>
    </row>
    <row r="604" spans="34:35" ht="12.75">
      <c r="AH604" s="5"/>
      <c r="AI604" s="5"/>
    </row>
    <row r="605" spans="34:35" ht="12.75">
      <c r="AH605" s="5"/>
      <c r="AI605" s="5"/>
    </row>
    <row r="606" spans="34:35" ht="12.75">
      <c r="AH606" s="5"/>
      <c r="AI606" s="5"/>
    </row>
    <row r="607" spans="34:35" ht="12.75">
      <c r="AH607" s="5"/>
      <c r="AI607" s="5"/>
    </row>
    <row r="608" spans="34:35" ht="12.75">
      <c r="AH608" s="5"/>
      <c r="AI608" s="5"/>
    </row>
    <row r="609" spans="34:35" ht="12.75">
      <c r="AH609" s="5"/>
      <c r="AI609" s="5"/>
    </row>
    <row r="610" spans="34:35" ht="12.75">
      <c r="AH610" s="5"/>
      <c r="AI610" s="5"/>
    </row>
    <row r="611" spans="34:35" ht="12.75">
      <c r="AH611" s="5"/>
      <c r="AI611" s="5"/>
    </row>
    <row r="612" spans="34:35" ht="12.75">
      <c r="AH612" s="5"/>
      <c r="AI612" s="5"/>
    </row>
    <row r="613" spans="34:35" ht="12.75">
      <c r="AH613" s="5"/>
      <c r="AI613" s="5"/>
    </row>
    <row r="614" spans="34:35" ht="12.75">
      <c r="AH614" s="5"/>
      <c r="AI614" s="5"/>
    </row>
    <row r="615" spans="34:35" ht="12.75">
      <c r="AH615" s="5"/>
      <c r="AI615" s="5"/>
    </row>
    <row r="616" spans="34:35" ht="12.75">
      <c r="AH616" s="5"/>
      <c r="AI616" s="5"/>
    </row>
    <row r="617" spans="34:35" ht="12.75">
      <c r="AH617" s="5"/>
      <c r="AI617" s="5"/>
    </row>
    <row r="618" spans="34:35" ht="12.75">
      <c r="AH618" s="5"/>
      <c r="AI618" s="5"/>
    </row>
    <row r="619" spans="34:35" ht="12.75">
      <c r="AH619" s="5"/>
      <c r="AI619" s="5"/>
    </row>
    <row r="620" spans="34:35" ht="12.75">
      <c r="AH620" s="5"/>
      <c r="AI620" s="5"/>
    </row>
    <row r="621" spans="34:35" ht="12.75">
      <c r="AH621" s="5"/>
      <c r="AI621" s="5"/>
    </row>
    <row r="622" spans="34:35" ht="12.75">
      <c r="AH622" s="5"/>
      <c r="AI622" s="5"/>
    </row>
    <row r="623" spans="34:35" ht="12.75">
      <c r="AH623" s="5"/>
      <c r="AI623" s="5"/>
    </row>
    <row r="624" spans="34:35" ht="12.75">
      <c r="AH624" s="5"/>
      <c r="AI624" s="5"/>
    </row>
    <row r="625" spans="34:35" ht="12.75">
      <c r="AH625" s="5"/>
      <c r="AI625" s="5"/>
    </row>
    <row r="626" spans="34:35" ht="12.75">
      <c r="AH626" s="5"/>
      <c r="AI626" s="5"/>
    </row>
    <row r="627" spans="34:35" ht="12.75">
      <c r="AH627" s="5"/>
      <c r="AI627" s="5"/>
    </row>
    <row r="628" spans="34:35" ht="12.75">
      <c r="AH628" s="5"/>
      <c r="AI628" s="5"/>
    </row>
    <row r="629" spans="34:35" ht="12.75">
      <c r="AH629" s="5"/>
      <c r="AI629" s="5"/>
    </row>
    <row r="630" spans="34:35" ht="12.75">
      <c r="AH630" s="5"/>
      <c r="AI630" s="5"/>
    </row>
    <row r="631" spans="34:35" ht="12.75">
      <c r="AH631" s="5"/>
      <c r="AI631" s="5"/>
    </row>
    <row r="632" spans="34:35" ht="12.75">
      <c r="AH632" s="5"/>
      <c r="AI632" s="5"/>
    </row>
    <row r="633" spans="34:35" ht="12.75">
      <c r="AH633" s="5"/>
      <c r="AI633" s="5"/>
    </row>
    <row r="634" spans="34:35" ht="12.75">
      <c r="AH634" s="5"/>
      <c r="AI634" s="5"/>
    </row>
    <row r="635" spans="34:35" ht="12.75">
      <c r="AH635" s="5"/>
      <c r="AI635" s="5"/>
    </row>
    <row r="636" spans="34:35" ht="12.75">
      <c r="AH636" s="5"/>
      <c r="AI636" s="5"/>
    </row>
    <row r="637" spans="34:35" ht="12.75">
      <c r="AH637" s="5"/>
      <c r="AI637" s="5"/>
    </row>
    <row r="638" spans="34:35" ht="12.75">
      <c r="AH638" s="5"/>
      <c r="AI638" s="5"/>
    </row>
    <row r="639" spans="34:35" ht="12.75">
      <c r="AH639" s="5"/>
      <c r="AI639" s="5"/>
    </row>
    <row r="640" spans="34:35" ht="12.75">
      <c r="AH640" s="5"/>
      <c r="AI640" s="5"/>
    </row>
    <row r="641" spans="34:35" ht="12.75">
      <c r="AH641" s="5"/>
      <c r="AI641" s="5"/>
    </row>
    <row r="642" spans="34:35" ht="12.75">
      <c r="AH642" s="5"/>
      <c r="AI642" s="5"/>
    </row>
    <row r="643" spans="34:35" ht="12.75">
      <c r="AH643" s="5"/>
      <c r="AI643" s="5"/>
    </row>
    <row r="644" spans="34:35" ht="12.75">
      <c r="AH644" s="5"/>
      <c r="AI644" s="5"/>
    </row>
    <row r="645" spans="34:35" ht="12.75">
      <c r="AH645" s="5"/>
      <c r="AI645" s="5"/>
    </row>
    <row r="646" spans="34:35" ht="12.75">
      <c r="AH646" s="5"/>
      <c r="AI646" s="5"/>
    </row>
    <row r="647" spans="34:35" ht="12.75">
      <c r="AH647" s="5"/>
      <c r="AI647" s="5"/>
    </row>
    <row r="648" spans="34:35" ht="12.75">
      <c r="AH648" s="5"/>
      <c r="AI648" s="5"/>
    </row>
    <row r="649" spans="34:35" ht="12.75">
      <c r="AH649" s="5"/>
      <c r="AI649" s="5"/>
    </row>
    <row r="650" spans="34:35" ht="12.75">
      <c r="AH650" s="5"/>
      <c r="AI650" s="5"/>
    </row>
    <row r="651" spans="34:35" ht="12.75">
      <c r="AH651" s="5"/>
      <c r="AI651" s="5"/>
    </row>
    <row r="652" spans="34:35" ht="12.75">
      <c r="AH652" s="5"/>
      <c r="AI652" s="5"/>
    </row>
    <row r="653" spans="34:35" ht="12.75">
      <c r="AH653" s="5"/>
      <c r="AI653" s="5"/>
    </row>
    <row r="654" spans="34:35" ht="12.75">
      <c r="AH654" s="5"/>
      <c r="AI654" s="5"/>
    </row>
    <row r="655" spans="34:35" ht="12.75">
      <c r="AH655" s="5"/>
      <c r="AI655" s="5"/>
    </row>
    <row r="656" spans="34:35" ht="12.75">
      <c r="AH656" s="5"/>
      <c r="AI656" s="5"/>
    </row>
    <row r="657" spans="34:35" ht="12.75">
      <c r="AH657" s="5"/>
      <c r="AI657" s="5"/>
    </row>
    <row r="658" spans="34:35" ht="12.75">
      <c r="AH658" s="5"/>
      <c r="AI658" s="5"/>
    </row>
    <row r="659" spans="34:35" ht="12.75">
      <c r="AH659" s="5"/>
      <c r="AI659" s="5"/>
    </row>
    <row r="660" spans="34:35" ht="12.75">
      <c r="AH660" s="5"/>
      <c r="AI660" s="5"/>
    </row>
    <row r="661" spans="34:35" ht="12.75">
      <c r="AH661" s="5"/>
      <c r="AI661" s="5"/>
    </row>
    <row r="662" spans="34:35" ht="12.75">
      <c r="AH662" s="5"/>
      <c r="AI662" s="5"/>
    </row>
    <row r="663" spans="34:35" ht="12.75">
      <c r="AH663" s="5"/>
      <c r="AI663" s="5"/>
    </row>
    <row r="664" spans="34:35" ht="12.75">
      <c r="AH664" s="5"/>
      <c r="AI664" s="5"/>
    </row>
    <row r="665" spans="34:35" ht="12.75">
      <c r="AH665" s="5"/>
      <c r="AI665" s="5"/>
    </row>
    <row r="666" spans="34:35" ht="12.75">
      <c r="AH666" s="5"/>
      <c r="AI666" s="5"/>
    </row>
    <row r="667" spans="34:35" ht="12.75">
      <c r="AH667" s="5"/>
      <c r="AI667" s="5"/>
    </row>
    <row r="668" spans="34:35" ht="12.75">
      <c r="AH668" s="5"/>
      <c r="AI668" s="5"/>
    </row>
    <row r="669" spans="34:35" ht="12.75">
      <c r="AH669" s="5"/>
      <c r="AI669" s="5"/>
    </row>
    <row r="670" spans="34:35" ht="12.75">
      <c r="AH670" s="5"/>
      <c r="AI670" s="5"/>
    </row>
    <row r="671" spans="34:35" ht="12.75">
      <c r="AH671" s="5"/>
      <c r="AI671" s="5"/>
    </row>
    <row r="672" spans="34:35" ht="12.75">
      <c r="AH672" s="5"/>
      <c r="AI672" s="5"/>
    </row>
    <row r="673" spans="34:35" ht="12.75">
      <c r="AH673" s="5"/>
      <c r="AI673" s="5"/>
    </row>
    <row r="674" spans="34:35" ht="12.75">
      <c r="AH674" s="5"/>
      <c r="AI674" s="5"/>
    </row>
    <row r="675" spans="34:35" ht="12.75">
      <c r="AH675" s="5"/>
      <c r="AI675" s="5"/>
    </row>
    <row r="676" spans="34:35" ht="12.75">
      <c r="AH676" s="5"/>
      <c r="AI676" s="5"/>
    </row>
    <row r="677" spans="34:35" ht="12.75">
      <c r="AH677" s="5"/>
      <c r="AI677" s="5"/>
    </row>
    <row r="678" spans="34:35" ht="12.75">
      <c r="AH678" s="5"/>
      <c r="AI678" s="5"/>
    </row>
    <row r="679" spans="34:35" ht="12.75">
      <c r="AH679" s="5"/>
      <c r="AI679" s="5"/>
    </row>
    <row r="680" spans="34:35" ht="12.75">
      <c r="AH680" s="5"/>
      <c r="AI680" s="5"/>
    </row>
    <row r="681" spans="34:35" ht="12.75">
      <c r="AH681" s="5"/>
      <c r="AI681" s="5"/>
    </row>
    <row r="682" spans="34:35" ht="12.75">
      <c r="AH682" s="5"/>
      <c r="AI682" s="5"/>
    </row>
    <row r="683" spans="34:35" ht="12.75">
      <c r="AH683" s="5"/>
      <c r="AI683" s="5"/>
    </row>
    <row r="684" spans="34:35" ht="12.75">
      <c r="AH684" s="5"/>
      <c r="AI684" s="5"/>
    </row>
    <row r="685" spans="34:35" ht="12.75">
      <c r="AH685" s="5"/>
      <c r="AI685" s="5"/>
    </row>
    <row r="686" spans="34:35" ht="12.75">
      <c r="AH686" s="5"/>
      <c r="AI686" s="5"/>
    </row>
    <row r="687" spans="34:35" ht="12.75">
      <c r="AH687" s="5"/>
      <c r="AI687" s="5"/>
    </row>
    <row r="688" spans="34:35" ht="12.75">
      <c r="AH688" s="5"/>
      <c r="AI688" s="5"/>
    </row>
    <row r="689" spans="34:35" ht="12.75">
      <c r="AH689" s="5"/>
      <c r="AI689" s="5"/>
    </row>
    <row r="690" spans="34:35" ht="12.75">
      <c r="AH690" s="5"/>
      <c r="AI690" s="5"/>
    </row>
    <row r="691" spans="34:35" ht="12.75">
      <c r="AH691" s="5"/>
      <c r="AI691" s="5"/>
    </row>
    <row r="692" spans="34:35" ht="12.75">
      <c r="AH692" s="5"/>
      <c r="AI692" s="5"/>
    </row>
    <row r="693" spans="34:35" ht="12.75">
      <c r="AH693" s="5"/>
      <c r="AI693" s="5"/>
    </row>
    <row r="694" spans="34:35" ht="12.75">
      <c r="AH694" s="5"/>
      <c r="AI694" s="5"/>
    </row>
    <row r="695" spans="34:35" ht="12.75">
      <c r="AH695" s="5"/>
      <c r="AI695" s="5"/>
    </row>
    <row r="696" spans="34:35" ht="12.75">
      <c r="AH696" s="5"/>
      <c r="AI696" s="5"/>
    </row>
    <row r="697" spans="34:35" ht="12.75">
      <c r="AH697" s="5"/>
      <c r="AI697" s="5"/>
    </row>
    <row r="698" spans="34:35" ht="12.75">
      <c r="AH698" s="5"/>
      <c r="AI698" s="5"/>
    </row>
    <row r="699" spans="34:35" ht="12.75">
      <c r="AH699" s="5"/>
      <c r="AI699" s="5"/>
    </row>
    <row r="700" spans="34:35" ht="12.75">
      <c r="AH700" s="5"/>
      <c r="AI700" s="5"/>
    </row>
    <row r="701" spans="34:35" ht="12.75">
      <c r="AH701" s="5"/>
      <c r="AI701" s="5"/>
    </row>
    <row r="702" spans="34:35" ht="12.75">
      <c r="AH702" s="5"/>
      <c r="AI702" s="5"/>
    </row>
    <row r="703" spans="34:35" ht="12.75">
      <c r="AH703" s="5"/>
      <c r="AI703" s="5"/>
    </row>
    <row r="704" spans="34:35" ht="12.75">
      <c r="AH704" s="5"/>
      <c r="AI704" s="5"/>
    </row>
    <row r="705" spans="34:35" ht="12.75">
      <c r="AH705" s="5"/>
      <c r="AI705" s="5"/>
    </row>
    <row r="706" spans="34:35" ht="12.75">
      <c r="AH706" s="5"/>
      <c r="AI706" s="5"/>
    </row>
    <row r="707" spans="34:35" ht="12.75">
      <c r="AH707" s="5"/>
      <c r="AI707" s="5"/>
    </row>
    <row r="708" spans="34:35" ht="12.75">
      <c r="AH708" s="5"/>
      <c r="AI708" s="5"/>
    </row>
    <row r="709" spans="34:35" ht="12.75">
      <c r="AH709" s="5"/>
      <c r="AI709" s="5"/>
    </row>
    <row r="710" spans="34:35" ht="12.75">
      <c r="AH710" s="5"/>
      <c r="AI710" s="5"/>
    </row>
    <row r="711" spans="34:35" ht="12.75">
      <c r="AH711" s="5"/>
      <c r="AI711" s="5"/>
    </row>
    <row r="712" spans="34:35" ht="12.75">
      <c r="AH712" s="5"/>
      <c r="AI712" s="5"/>
    </row>
    <row r="713" spans="34:35" ht="12.75">
      <c r="AH713" s="5"/>
      <c r="AI713" s="5"/>
    </row>
    <row r="714" spans="34:35" ht="12.75">
      <c r="AH714" s="5"/>
      <c r="AI714" s="5"/>
    </row>
    <row r="715" spans="34:35" ht="12.75">
      <c r="AH715" s="5"/>
      <c r="AI715" s="5"/>
    </row>
    <row r="716" spans="34:35" ht="12.75">
      <c r="AH716" s="5"/>
      <c r="AI716" s="5"/>
    </row>
    <row r="717" spans="34:35" ht="12.75">
      <c r="AH717" s="5"/>
      <c r="AI717" s="5"/>
    </row>
    <row r="718" spans="34:35" ht="12.75">
      <c r="AH718" s="5"/>
      <c r="AI718" s="5"/>
    </row>
    <row r="719" spans="34:35" ht="12.75">
      <c r="AH719" s="5"/>
      <c r="AI719" s="5"/>
    </row>
    <row r="720" spans="34:35" ht="12.75">
      <c r="AH720" s="5"/>
      <c r="AI720" s="5"/>
    </row>
    <row r="721" spans="34:35" ht="12.75">
      <c r="AH721" s="5"/>
      <c r="AI721" s="5"/>
    </row>
    <row r="722" spans="34:35" ht="12.75">
      <c r="AH722" s="5"/>
      <c r="AI722" s="5"/>
    </row>
    <row r="723" spans="34:35" ht="12.75">
      <c r="AH723" s="5"/>
      <c r="AI723" s="5"/>
    </row>
    <row r="724" spans="34:35" ht="12.75">
      <c r="AH724" s="5"/>
      <c r="AI724" s="5"/>
    </row>
    <row r="725" spans="34:35" ht="12.75">
      <c r="AH725" s="5"/>
      <c r="AI725" s="5"/>
    </row>
    <row r="726" spans="34:35" ht="12.75">
      <c r="AH726" s="5"/>
      <c r="AI726" s="5"/>
    </row>
    <row r="727" spans="34:35" ht="12.75">
      <c r="AH727" s="5"/>
      <c r="AI727" s="5"/>
    </row>
    <row r="728" spans="34:35" ht="12.75">
      <c r="AH728" s="5"/>
      <c r="AI728" s="5"/>
    </row>
    <row r="729" spans="34:35" ht="12.75">
      <c r="AH729" s="5"/>
      <c r="AI729" s="5"/>
    </row>
    <row r="730" spans="34:35" ht="12.75">
      <c r="AH730" s="5"/>
      <c r="AI730" s="5"/>
    </row>
    <row r="731" spans="34:35" ht="12.75">
      <c r="AH731" s="5"/>
      <c r="AI731" s="5"/>
    </row>
    <row r="732" spans="34:35" ht="12.75">
      <c r="AH732" s="5"/>
      <c r="AI732" s="5"/>
    </row>
    <row r="733" spans="34:35" ht="12.75">
      <c r="AH733" s="5"/>
      <c r="AI733" s="5"/>
    </row>
    <row r="734" spans="34:35" ht="12.75">
      <c r="AH734" s="5"/>
      <c r="AI734" s="5"/>
    </row>
    <row r="735" spans="34:35" ht="12.75">
      <c r="AH735" s="5"/>
      <c r="AI735" s="5"/>
    </row>
    <row r="736" spans="34:35" ht="12.75">
      <c r="AH736" s="5"/>
      <c r="AI736" s="5"/>
    </row>
    <row r="737" spans="34:35" ht="12.75">
      <c r="AH737" s="5"/>
      <c r="AI737" s="5"/>
    </row>
    <row r="738" spans="34:35" ht="12.75">
      <c r="AH738" s="5"/>
      <c r="AI738" s="5"/>
    </row>
    <row r="739" spans="34:35" ht="12.75">
      <c r="AH739" s="5"/>
      <c r="AI739" s="5"/>
    </row>
    <row r="740" spans="34:35" ht="12.75">
      <c r="AH740" s="5"/>
      <c r="AI740" s="5"/>
    </row>
    <row r="741" spans="34:35" ht="12.75">
      <c r="AH741" s="5"/>
      <c r="AI741" s="5"/>
    </row>
    <row r="742" spans="34:35" ht="12.75">
      <c r="AH742" s="5"/>
      <c r="AI742" s="5"/>
    </row>
    <row r="743" spans="34:35" ht="12.75">
      <c r="AH743" s="5"/>
      <c r="AI743" s="5"/>
    </row>
    <row r="744" spans="34:35" ht="12.75">
      <c r="AH744" s="5"/>
      <c r="AI744" s="5"/>
    </row>
    <row r="745" spans="34:35" ht="12.75">
      <c r="AH745" s="5"/>
      <c r="AI745" s="5"/>
    </row>
    <row r="746" spans="34:35" ht="12.75">
      <c r="AH746" s="5"/>
      <c r="AI746" s="5"/>
    </row>
    <row r="747" spans="34:35" ht="12.75">
      <c r="AH747" s="5"/>
      <c r="AI747" s="5"/>
    </row>
    <row r="748" spans="34:35" ht="12.75">
      <c r="AH748" s="5"/>
      <c r="AI748" s="5"/>
    </row>
    <row r="749" spans="34:35" ht="12.75">
      <c r="AH749" s="5"/>
      <c r="AI749" s="5"/>
    </row>
    <row r="750" spans="34:35" ht="12.75">
      <c r="AH750" s="5"/>
      <c r="AI750" s="5"/>
    </row>
    <row r="751" spans="34:35" ht="12.75">
      <c r="AH751" s="5"/>
      <c r="AI751" s="5"/>
    </row>
    <row r="752" spans="34:35" ht="12.75">
      <c r="AH752" s="5"/>
      <c r="AI752" s="5"/>
    </row>
    <row r="753" spans="34:35" ht="12.75">
      <c r="AH753" s="5"/>
      <c r="AI753" s="5"/>
    </row>
    <row r="754" spans="34:35" ht="12.75">
      <c r="AH754" s="5"/>
      <c r="AI754" s="5"/>
    </row>
    <row r="755" spans="34:35" ht="12.75">
      <c r="AH755" s="5"/>
      <c r="AI755" s="5"/>
    </row>
    <row r="756" spans="34:35" ht="12.75">
      <c r="AH756" s="5"/>
      <c r="AI756" s="5"/>
    </row>
    <row r="757" spans="34:35" ht="12.75">
      <c r="AH757" s="5"/>
      <c r="AI757" s="5"/>
    </row>
    <row r="758" spans="34:35" ht="12.75">
      <c r="AH758" s="5"/>
      <c r="AI758" s="5"/>
    </row>
    <row r="759" spans="34:35" ht="12.75">
      <c r="AH759" s="5"/>
      <c r="AI759" s="5"/>
    </row>
    <row r="760" spans="34:35" ht="12.75">
      <c r="AH760" s="5"/>
      <c r="AI760" s="5"/>
    </row>
    <row r="761" spans="34:35" ht="12.75">
      <c r="AH761" s="5"/>
      <c r="AI761" s="5"/>
    </row>
    <row r="762" spans="34:35" ht="12.75">
      <c r="AH762" s="5"/>
      <c r="AI762" s="5"/>
    </row>
    <row r="763" spans="34:35" ht="12.75">
      <c r="AH763" s="5"/>
      <c r="AI763" s="5"/>
    </row>
    <row r="764" spans="34:35" ht="12.75">
      <c r="AH764" s="5"/>
      <c r="AI764" s="5"/>
    </row>
    <row r="765" spans="34:35" ht="12.75">
      <c r="AH765" s="5"/>
      <c r="AI765" s="5"/>
    </row>
    <row r="766" spans="34:35" ht="12.75">
      <c r="AH766" s="5"/>
      <c r="AI766" s="5"/>
    </row>
    <row r="767" spans="34:35" ht="12.75">
      <c r="AH767" s="5"/>
      <c r="AI767" s="5"/>
    </row>
    <row r="768" spans="34:35" ht="12.75">
      <c r="AH768" s="5"/>
      <c r="AI768" s="5"/>
    </row>
    <row r="769" spans="34:35" ht="12.75">
      <c r="AH769" s="5"/>
      <c r="AI769" s="5"/>
    </row>
    <row r="770" spans="34:35" ht="12.75">
      <c r="AH770" s="5"/>
      <c r="AI770" s="5"/>
    </row>
    <row r="771" spans="34:35" ht="12.75">
      <c r="AH771" s="5"/>
      <c r="AI771" s="5"/>
    </row>
    <row r="772" spans="34:35" ht="12.75">
      <c r="AH772" s="5"/>
      <c r="AI772" s="5"/>
    </row>
    <row r="773" spans="34:35" ht="12.75">
      <c r="AH773" s="5"/>
      <c r="AI773" s="5"/>
    </row>
    <row r="774" spans="34:35" ht="12.75">
      <c r="AH774" s="5"/>
      <c r="AI774" s="5"/>
    </row>
    <row r="775" spans="34:35" ht="12.75">
      <c r="AH775" s="5"/>
      <c r="AI775" s="5"/>
    </row>
    <row r="776" spans="34:35" ht="12.75">
      <c r="AH776" s="5"/>
      <c r="AI776" s="5"/>
    </row>
    <row r="777" spans="34:35" ht="12.75">
      <c r="AH777" s="5"/>
      <c r="AI777" s="5"/>
    </row>
    <row r="778" spans="34:35" ht="12.75">
      <c r="AH778" s="5"/>
      <c r="AI778" s="5"/>
    </row>
    <row r="779" spans="34:35" ht="12.75">
      <c r="AH779" s="5"/>
      <c r="AI779" s="5"/>
    </row>
    <row r="780" spans="34:35" ht="12.75">
      <c r="AH780" s="5"/>
      <c r="AI780" s="5"/>
    </row>
    <row r="781" spans="34:35" ht="12.75">
      <c r="AH781" s="5"/>
      <c r="AI781" s="5"/>
    </row>
    <row r="782" spans="34:35" ht="12.75">
      <c r="AH782" s="5"/>
      <c r="AI782" s="5"/>
    </row>
    <row r="783" spans="34:35" ht="12.75">
      <c r="AH783" s="5"/>
      <c r="AI783" s="5"/>
    </row>
    <row r="784" spans="34:35" ht="12.75">
      <c r="AH784" s="5"/>
      <c r="AI784" s="5"/>
    </row>
    <row r="785" spans="34:35" ht="12.75">
      <c r="AH785" s="5"/>
      <c r="AI785" s="5"/>
    </row>
    <row r="786" spans="34:35" ht="12.75">
      <c r="AH786" s="5"/>
      <c r="AI786" s="5"/>
    </row>
    <row r="787" spans="34:35" ht="12.75">
      <c r="AH787" s="5"/>
      <c r="AI787" s="5"/>
    </row>
    <row r="788" spans="34:35" ht="12.75">
      <c r="AH788" s="5"/>
      <c r="AI788" s="5"/>
    </row>
    <row r="789" spans="34:35" ht="12.75">
      <c r="AH789" s="5"/>
      <c r="AI789" s="5"/>
    </row>
    <row r="790" spans="34:35" ht="12.75">
      <c r="AH790" s="5"/>
      <c r="AI790" s="5"/>
    </row>
    <row r="791" spans="34:35" ht="12.75">
      <c r="AH791" s="5"/>
      <c r="AI791" s="5"/>
    </row>
    <row r="792" spans="34:35" ht="12.75">
      <c r="AH792" s="5"/>
      <c r="AI792" s="5"/>
    </row>
    <row r="793" spans="34:35" ht="12.75">
      <c r="AH793" s="5"/>
      <c r="AI793" s="5"/>
    </row>
    <row r="794" spans="34:35" ht="12.75">
      <c r="AH794" s="5"/>
      <c r="AI794" s="5"/>
    </row>
    <row r="795" spans="34:35" ht="12.75">
      <c r="AH795" s="5"/>
      <c r="AI795" s="5"/>
    </row>
    <row r="796" spans="34:35" ht="12.75">
      <c r="AH796" s="5"/>
      <c r="AI796" s="5"/>
    </row>
    <row r="797" spans="34:35" ht="12.75">
      <c r="AH797" s="5"/>
      <c r="AI797" s="5"/>
    </row>
    <row r="798" spans="34:35" ht="12.75">
      <c r="AH798" s="5"/>
      <c r="AI798" s="5"/>
    </row>
    <row r="799" spans="34:35" ht="12.75">
      <c r="AH799" s="5"/>
      <c r="AI799" s="5"/>
    </row>
    <row r="800" spans="34:35" ht="12.75">
      <c r="AH800" s="5"/>
      <c r="AI800" s="5"/>
    </row>
    <row r="801" spans="34:35" ht="12.75">
      <c r="AH801" s="5"/>
      <c r="AI801" s="5"/>
    </row>
    <row r="802" spans="34:35" ht="12.75">
      <c r="AH802" s="5"/>
      <c r="AI802" s="5"/>
    </row>
    <row r="803" spans="34:35" ht="12.75">
      <c r="AH803" s="5"/>
      <c r="AI803" s="5"/>
    </row>
    <row r="804" spans="34:35" ht="12.75">
      <c r="AH804" s="5"/>
      <c r="AI804" s="5"/>
    </row>
    <row r="805" spans="34:35" ht="12.75">
      <c r="AH805" s="5"/>
      <c r="AI805" s="5"/>
    </row>
    <row r="806" spans="34:35" ht="12.75">
      <c r="AH806" s="5"/>
      <c r="AI806" s="5"/>
    </row>
    <row r="807" spans="34:35" ht="12.75">
      <c r="AH807" s="5"/>
      <c r="AI807" s="5"/>
    </row>
    <row r="808" spans="34:35" ht="12.75">
      <c r="AH808" s="5"/>
      <c r="AI808" s="5"/>
    </row>
    <row r="809" spans="34:35" ht="12.75">
      <c r="AH809" s="5"/>
      <c r="AI809" s="5"/>
    </row>
    <row r="810" spans="34:35" ht="12.75">
      <c r="AH810" s="5"/>
      <c r="AI810" s="5"/>
    </row>
    <row r="811" spans="34:35" ht="12.75">
      <c r="AH811" s="5"/>
      <c r="AI811" s="5"/>
    </row>
    <row r="812" spans="34:35" ht="12.75">
      <c r="AH812" s="5"/>
      <c r="AI812" s="5"/>
    </row>
    <row r="813" spans="34:35" ht="12.75">
      <c r="AH813" s="5"/>
      <c r="AI813" s="5"/>
    </row>
    <row r="814" spans="34:35" ht="12.75">
      <c r="AH814" s="5"/>
      <c r="AI814" s="5"/>
    </row>
    <row r="815" spans="34:35" ht="12.75">
      <c r="AH815" s="5"/>
      <c r="AI815" s="5"/>
    </row>
    <row r="816" spans="34:35" ht="12.75">
      <c r="AH816" s="5"/>
      <c r="AI816" s="5"/>
    </row>
    <row r="817" spans="34:35" ht="12.75">
      <c r="AH817" s="5"/>
      <c r="AI817" s="5"/>
    </row>
    <row r="818" spans="34:35" ht="12.75">
      <c r="AH818" s="5"/>
      <c r="AI818" s="5"/>
    </row>
    <row r="819" spans="34:35" ht="12.75">
      <c r="AH819" s="5"/>
      <c r="AI819" s="5"/>
    </row>
    <row r="820" spans="34:35" ht="12.75">
      <c r="AH820" s="5"/>
      <c r="AI820" s="5"/>
    </row>
    <row r="821" spans="34:35" ht="12.75">
      <c r="AH821" s="5"/>
      <c r="AI821" s="5"/>
    </row>
    <row r="822" spans="34:35" ht="12.75">
      <c r="AH822" s="5"/>
      <c r="AI822" s="5"/>
    </row>
    <row r="823" spans="34:35" ht="12.75">
      <c r="AH823" s="5"/>
      <c r="AI823" s="5"/>
    </row>
    <row r="824" spans="34:35" ht="12.75">
      <c r="AH824" s="5"/>
      <c r="AI824" s="5"/>
    </row>
    <row r="825" spans="34:35" ht="12.75">
      <c r="AH825" s="5"/>
      <c r="AI825" s="5"/>
    </row>
    <row r="826" spans="34:35" ht="12.75">
      <c r="AH826" s="5"/>
      <c r="AI826" s="5"/>
    </row>
    <row r="827" spans="34:35" ht="12.75">
      <c r="AH827" s="5"/>
      <c r="AI827" s="5"/>
    </row>
    <row r="828" spans="34:35" ht="12.75">
      <c r="AH828" s="5"/>
      <c r="AI828" s="5"/>
    </row>
    <row r="829" spans="34:35" ht="12.75">
      <c r="AH829" s="5"/>
      <c r="AI829" s="5"/>
    </row>
    <row r="830" spans="34:35" ht="12.75">
      <c r="AH830" s="5"/>
      <c r="AI830" s="5"/>
    </row>
    <row r="831" spans="34:35" ht="12.75">
      <c r="AH831" s="5"/>
      <c r="AI831" s="5"/>
    </row>
    <row r="832" spans="34:35" ht="12.75">
      <c r="AH832" s="5"/>
      <c r="AI832" s="5"/>
    </row>
    <row r="833" spans="34:35" ht="12.75">
      <c r="AH833" s="5"/>
      <c r="AI833" s="5"/>
    </row>
    <row r="834" spans="34:35" ht="12.75">
      <c r="AH834" s="5"/>
      <c r="AI834" s="5"/>
    </row>
    <row r="835" spans="34:35" ht="12.75">
      <c r="AH835" s="5"/>
      <c r="AI835" s="5"/>
    </row>
    <row r="836" spans="34:35" ht="12.75">
      <c r="AH836" s="5"/>
      <c r="AI836" s="5"/>
    </row>
    <row r="837" spans="34:35" ht="12.75">
      <c r="AH837" s="5"/>
      <c r="AI837" s="5"/>
    </row>
    <row r="838" spans="34:35" ht="12.75">
      <c r="AH838" s="5"/>
      <c r="AI838" s="5"/>
    </row>
    <row r="839" spans="34:35" ht="12.75">
      <c r="AH839" s="5"/>
      <c r="AI839" s="5"/>
    </row>
    <row r="840" spans="34:35" ht="12.75">
      <c r="AH840" s="5"/>
      <c r="AI840" s="5"/>
    </row>
    <row r="841" spans="34:35" ht="12.75">
      <c r="AH841" s="5"/>
      <c r="AI841" s="5"/>
    </row>
    <row r="842" spans="34:35" ht="12.75">
      <c r="AH842" s="5"/>
      <c r="AI842" s="5"/>
    </row>
    <row r="843" spans="34:35" ht="12.75">
      <c r="AH843" s="5"/>
      <c r="AI843" s="5"/>
    </row>
    <row r="844" spans="34:35" ht="12.75">
      <c r="AH844" s="5"/>
      <c r="AI844" s="5"/>
    </row>
    <row r="845" spans="34:35" ht="12.75">
      <c r="AH845" s="5"/>
      <c r="AI845" s="5"/>
    </row>
    <row r="846" spans="34:35" ht="12.75">
      <c r="AH846" s="5"/>
      <c r="AI846" s="5"/>
    </row>
    <row r="847" spans="34:35" ht="12.75">
      <c r="AH847" s="5"/>
      <c r="AI847" s="5"/>
    </row>
    <row r="848" spans="34:35" ht="12.75">
      <c r="AH848" s="5"/>
      <c r="AI848" s="5"/>
    </row>
    <row r="849" spans="34:35" ht="12.75">
      <c r="AH849" s="5"/>
      <c r="AI849" s="5"/>
    </row>
    <row r="850" spans="34:35" ht="12.75">
      <c r="AH850" s="5"/>
      <c r="AI850" s="5"/>
    </row>
    <row r="851" spans="34:35" ht="12.75">
      <c r="AH851" s="5"/>
      <c r="AI851" s="5"/>
    </row>
    <row r="852" spans="34:35" ht="12.75">
      <c r="AH852" s="5"/>
      <c r="AI852" s="5"/>
    </row>
    <row r="853" spans="34:35" ht="12.75">
      <c r="AH853" s="5"/>
      <c r="AI853" s="5"/>
    </row>
    <row r="854" spans="34:35" ht="12.75">
      <c r="AH854" s="5"/>
      <c r="AI854" s="5"/>
    </row>
    <row r="855" spans="34:35" ht="12.75">
      <c r="AH855" s="5"/>
      <c r="AI855" s="5"/>
    </row>
    <row r="856" spans="34:35" ht="12.75">
      <c r="AH856" s="5"/>
      <c r="AI856" s="5"/>
    </row>
    <row r="857" spans="34:35" ht="12.75">
      <c r="AH857" s="5"/>
      <c r="AI857" s="5"/>
    </row>
    <row r="858" spans="34:35" ht="12.75">
      <c r="AH858" s="5"/>
      <c r="AI858" s="5"/>
    </row>
    <row r="859" spans="34:35" ht="12.75">
      <c r="AH859" s="5"/>
      <c r="AI859" s="5"/>
    </row>
    <row r="860" spans="34:35" ht="12.75">
      <c r="AH860" s="5"/>
      <c r="AI860" s="5"/>
    </row>
    <row r="861" spans="34:35" ht="12.75">
      <c r="AH861" s="5"/>
      <c r="AI861" s="5"/>
    </row>
    <row r="862" spans="34:35" ht="12.75">
      <c r="AH862" s="5"/>
      <c r="AI862" s="5"/>
    </row>
    <row r="863" spans="34:35" ht="12.75">
      <c r="AH863" s="5"/>
      <c r="AI863" s="5"/>
    </row>
    <row r="864" spans="34:35" ht="12.75">
      <c r="AH864" s="5"/>
      <c r="AI864" s="5"/>
    </row>
    <row r="865" spans="34:35" ht="12.75">
      <c r="AH865" s="5"/>
      <c r="AI865" s="5"/>
    </row>
    <row r="866" spans="34:35" ht="12.75">
      <c r="AH866" s="5"/>
      <c r="AI866" s="5"/>
    </row>
    <row r="867" spans="34:35" ht="12.75">
      <c r="AH867" s="5"/>
      <c r="AI867" s="5"/>
    </row>
    <row r="868" spans="34:35" ht="12.75">
      <c r="AH868" s="5"/>
      <c r="AI868" s="5"/>
    </row>
    <row r="869" spans="34:35" ht="12.75">
      <c r="AH869" s="5"/>
      <c r="AI869" s="5"/>
    </row>
    <row r="870" spans="34:35" ht="12.75">
      <c r="AH870" s="5"/>
      <c r="AI870" s="5"/>
    </row>
    <row r="871" spans="34:35" ht="12.75">
      <c r="AH871" s="5"/>
      <c r="AI871" s="5"/>
    </row>
    <row r="872" spans="34:35" ht="12.75">
      <c r="AH872" s="5"/>
      <c r="AI872" s="5"/>
    </row>
    <row r="873" spans="34:35" ht="12.75">
      <c r="AH873" s="5"/>
      <c r="AI873" s="5"/>
    </row>
    <row r="874" spans="34:35" ht="12.75">
      <c r="AH874" s="5"/>
      <c r="AI874" s="5"/>
    </row>
    <row r="875" spans="34:35" ht="12.75">
      <c r="AH875" s="5"/>
      <c r="AI875" s="5"/>
    </row>
    <row r="876" spans="34:35" ht="12.75">
      <c r="AH876" s="5"/>
      <c r="AI876" s="5"/>
    </row>
    <row r="877" spans="34:35" ht="12.75">
      <c r="AH877" s="5"/>
      <c r="AI877" s="5"/>
    </row>
    <row r="878" spans="34:35" ht="12.75">
      <c r="AH878" s="5"/>
      <c r="AI878" s="5"/>
    </row>
    <row r="879" spans="34:35" ht="12.75">
      <c r="AH879" s="5"/>
      <c r="AI879" s="5"/>
    </row>
    <row r="880" spans="34:35" ht="12.75">
      <c r="AH880" s="5"/>
      <c r="AI880" s="5"/>
    </row>
    <row r="881" spans="34:35" ht="12.75">
      <c r="AH881" s="5"/>
      <c r="AI881" s="5"/>
    </row>
    <row r="882" spans="34:35" ht="12.75">
      <c r="AH882" s="5"/>
      <c r="AI882" s="5"/>
    </row>
    <row r="883" spans="34:35" ht="12.75">
      <c r="AH883" s="5"/>
      <c r="AI883" s="5"/>
    </row>
    <row r="884" spans="34:35" ht="12.75">
      <c r="AH884" s="5"/>
      <c r="AI884" s="5"/>
    </row>
    <row r="885" spans="34:35" ht="12.75">
      <c r="AH885" s="5"/>
      <c r="AI885" s="5"/>
    </row>
    <row r="886" spans="34:35" ht="12.75">
      <c r="AH886" s="5"/>
      <c r="AI886" s="5"/>
    </row>
    <row r="887" spans="34:35" ht="12.75">
      <c r="AH887" s="5"/>
      <c r="AI887" s="5"/>
    </row>
    <row r="888" spans="34:35" ht="12.75">
      <c r="AH888" s="5"/>
      <c r="AI888" s="5"/>
    </row>
    <row r="889" spans="34:35" ht="12.75">
      <c r="AH889" s="5"/>
      <c r="AI889" s="5"/>
    </row>
    <row r="890" spans="34:35" ht="12.75">
      <c r="AH890" s="5"/>
      <c r="AI890" s="5"/>
    </row>
    <row r="891" spans="34:35" ht="12.75">
      <c r="AH891" s="5"/>
      <c r="AI891" s="5"/>
    </row>
    <row r="892" spans="34:35" ht="12.75">
      <c r="AH892" s="5"/>
      <c r="AI892" s="5"/>
    </row>
    <row r="893" spans="34:35" ht="12.75">
      <c r="AH893" s="5"/>
      <c r="AI893" s="5"/>
    </row>
    <row r="894" spans="34:35" ht="12.75">
      <c r="AH894" s="5"/>
      <c r="AI894" s="5"/>
    </row>
    <row r="895" spans="34:35" ht="12.75">
      <c r="AH895" s="5"/>
      <c r="AI895" s="5"/>
    </row>
    <row r="896" spans="34:35" ht="12.75">
      <c r="AH896" s="5"/>
      <c r="AI896" s="5"/>
    </row>
    <row r="897" spans="34:35" ht="12.75">
      <c r="AH897" s="5"/>
      <c r="AI897" s="5"/>
    </row>
    <row r="898" spans="34:35" ht="12.75">
      <c r="AH898" s="5"/>
      <c r="AI898" s="5"/>
    </row>
    <row r="899" spans="34:35" ht="12.75">
      <c r="AH899" s="5"/>
      <c r="AI899" s="5"/>
    </row>
    <row r="900" spans="34:35" ht="12.75">
      <c r="AH900" s="5"/>
      <c r="AI900" s="5"/>
    </row>
    <row r="901" spans="34:35" ht="12.75">
      <c r="AH901" s="5"/>
      <c r="AI901" s="5"/>
    </row>
    <row r="902" spans="34:35" ht="12.75">
      <c r="AH902" s="5"/>
      <c r="AI902" s="5"/>
    </row>
    <row r="903" spans="34:35" ht="12.75">
      <c r="AH903" s="5"/>
      <c r="AI903" s="5"/>
    </row>
    <row r="904" spans="34:35" ht="12.75">
      <c r="AH904" s="5"/>
      <c r="AI904" s="5"/>
    </row>
    <row r="905" spans="34:35" ht="12.75">
      <c r="AH905" s="5"/>
      <c r="AI905" s="5"/>
    </row>
    <row r="906" spans="34:35" ht="12.75">
      <c r="AH906" s="5"/>
      <c r="AI906" s="5"/>
    </row>
    <row r="907" spans="34:35" ht="12.75">
      <c r="AH907" s="5"/>
      <c r="AI907" s="5"/>
    </row>
    <row r="908" spans="34:35" ht="12.75">
      <c r="AH908" s="5"/>
      <c r="AI908" s="5"/>
    </row>
    <row r="909" spans="34:35" ht="12.75">
      <c r="AH909" s="5"/>
      <c r="AI909" s="5"/>
    </row>
    <row r="910" spans="34:35" ht="12.75">
      <c r="AH910" s="5"/>
      <c r="AI910" s="5"/>
    </row>
    <row r="911" spans="34:35" ht="12.75">
      <c r="AH911" s="5"/>
      <c r="AI911" s="5"/>
    </row>
    <row r="912" spans="34:35" ht="12.75">
      <c r="AH912" s="5"/>
      <c r="AI912" s="5"/>
    </row>
    <row r="913" spans="34:35" ht="12.75">
      <c r="AH913" s="5"/>
      <c r="AI913" s="5"/>
    </row>
    <row r="914" spans="34:35" ht="12.75">
      <c r="AH914" s="5"/>
      <c r="AI914" s="5"/>
    </row>
    <row r="915" spans="34:35" ht="12.75">
      <c r="AH915" s="5"/>
      <c r="AI915" s="5"/>
    </row>
    <row r="916" spans="34:35" ht="12.75">
      <c r="AH916" s="5"/>
      <c r="AI916" s="5"/>
    </row>
    <row r="917" spans="34:35" ht="12.75">
      <c r="AH917" s="5"/>
      <c r="AI917" s="5"/>
    </row>
    <row r="918" spans="34:35" ht="12.75">
      <c r="AH918" s="5"/>
      <c r="AI918" s="5"/>
    </row>
    <row r="919" spans="34:35" ht="12.75">
      <c r="AH919" s="5"/>
      <c r="AI919" s="5"/>
    </row>
    <row r="920" spans="34:35" ht="12.75">
      <c r="AH920" s="5"/>
      <c r="AI920" s="5"/>
    </row>
    <row r="921" spans="34:35" ht="12.75">
      <c r="AH921" s="5"/>
      <c r="AI921" s="5"/>
    </row>
    <row r="922" spans="34:35" ht="12.75">
      <c r="AH922" s="5"/>
      <c r="AI922" s="5"/>
    </row>
    <row r="923" spans="34:35" ht="12.75">
      <c r="AH923" s="5"/>
      <c r="AI923" s="5"/>
    </row>
    <row r="924" spans="34:35" ht="12.75">
      <c r="AH924" s="5"/>
      <c r="AI924" s="5"/>
    </row>
    <row r="925" spans="34:35" ht="12.75">
      <c r="AH925" s="5"/>
      <c r="AI925" s="5"/>
    </row>
    <row r="926" spans="34:35" ht="12.75">
      <c r="AH926" s="5"/>
      <c r="AI926" s="5"/>
    </row>
    <row r="927" spans="34:35" ht="12.75">
      <c r="AH927" s="5"/>
      <c r="AI927" s="5"/>
    </row>
    <row r="928" spans="34:35" ht="12.75">
      <c r="AH928" s="5"/>
      <c r="AI928" s="5"/>
    </row>
    <row r="929" spans="34:35" ht="12.75">
      <c r="AH929" s="5"/>
      <c r="AI929" s="5"/>
    </row>
    <row r="930" spans="34:35" ht="12.75">
      <c r="AH930" s="5"/>
      <c r="AI930" s="5"/>
    </row>
    <row r="931" spans="34:35" ht="12.75">
      <c r="AH931" s="5"/>
      <c r="AI931" s="5"/>
    </row>
    <row r="932" spans="34:35" ht="12.75">
      <c r="AH932" s="5"/>
      <c r="AI932" s="5"/>
    </row>
    <row r="933" spans="34:35" ht="12.75">
      <c r="AH933" s="5"/>
      <c r="AI933" s="5"/>
    </row>
    <row r="934" spans="34:35" ht="12.75">
      <c r="AH934" s="5"/>
      <c r="AI934" s="5"/>
    </row>
    <row r="935" spans="34:35" ht="12.75">
      <c r="AH935" s="5"/>
      <c r="AI935" s="5"/>
    </row>
    <row r="936" spans="34:35" ht="12.75">
      <c r="AH936" s="5"/>
      <c r="AI936" s="5"/>
    </row>
    <row r="937" spans="34:35" ht="12.75">
      <c r="AH937" s="5"/>
      <c r="AI937" s="5"/>
    </row>
    <row r="938" spans="34:35" ht="12.75">
      <c r="AH938" s="5"/>
      <c r="AI938" s="5"/>
    </row>
    <row r="939" spans="34:35" ht="12.75">
      <c r="AH939" s="5"/>
      <c r="AI939" s="5"/>
    </row>
    <row r="940" spans="34:35" ht="12.75">
      <c r="AH940" s="5"/>
      <c r="AI940" s="5"/>
    </row>
    <row r="941" spans="34:35" ht="12.75">
      <c r="AH941" s="5"/>
      <c r="AI941" s="5"/>
    </row>
    <row r="942" spans="34:35" ht="12.75">
      <c r="AH942" s="5"/>
      <c r="AI942" s="5"/>
    </row>
    <row r="943" spans="34:35" ht="12.75">
      <c r="AH943" s="5"/>
      <c r="AI943" s="5"/>
    </row>
    <row r="944" spans="34:35" ht="12.75">
      <c r="AH944" s="5"/>
      <c r="AI944" s="5"/>
    </row>
    <row r="945" spans="34:35" ht="12.75">
      <c r="AH945" s="5"/>
      <c r="AI945" s="5"/>
    </row>
    <row r="946" spans="34:35" ht="12.75">
      <c r="AH946" s="5"/>
      <c r="AI946" s="5"/>
    </row>
    <row r="947" spans="34:35" ht="12.75">
      <c r="AH947" s="5"/>
      <c r="AI947" s="5"/>
    </row>
    <row r="948" spans="34:35" ht="12.75">
      <c r="AH948" s="5"/>
      <c r="AI948" s="5"/>
    </row>
    <row r="949" spans="34:35" ht="12.75">
      <c r="AH949" s="5"/>
      <c r="AI949" s="5"/>
    </row>
    <row r="950" spans="34:35" ht="12.75">
      <c r="AH950" s="5"/>
      <c r="AI950" s="5"/>
    </row>
    <row r="951" spans="34:35" ht="12.75">
      <c r="AH951" s="5"/>
      <c r="AI951" s="5"/>
    </row>
    <row r="952" spans="34:35" ht="12.75">
      <c r="AH952" s="5"/>
      <c r="AI952" s="5"/>
    </row>
    <row r="953" spans="34:35" ht="12.75">
      <c r="AH953" s="5"/>
      <c r="AI953" s="5"/>
    </row>
    <row r="954" spans="34:35" ht="12.75">
      <c r="AH954" s="5"/>
      <c r="AI954" s="5"/>
    </row>
    <row r="955" spans="34:35" ht="12.75">
      <c r="AH955" s="5"/>
      <c r="AI955" s="5"/>
    </row>
    <row r="956" spans="34:35" ht="12.75">
      <c r="AH956" s="5"/>
      <c r="AI956" s="5"/>
    </row>
    <row r="957" spans="34:35" ht="12.75">
      <c r="AH957" s="5"/>
      <c r="AI957" s="5"/>
    </row>
    <row r="958" spans="34:35" ht="12.75">
      <c r="AH958" s="5"/>
      <c r="AI958" s="5"/>
    </row>
    <row r="959" spans="34:35" ht="12.75">
      <c r="AH959" s="5"/>
      <c r="AI959" s="5"/>
    </row>
    <row r="960" spans="34:35" ht="12.75">
      <c r="AH960" s="5"/>
      <c r="AI960" s="5"/>
    </row>
    <row r="961" spans="34:35" ht="12.75">
      <c r="AH961" s="5"/>
      <c r="AI961" s="5"/>
    </row>
    <row r="962" spans="34:35" ht="12.75">
      <c r="AH962" s="5"/>
      <c r="AI962" s="5"/>
    </row>
    <row r="963" spans="34:35" ht="12.75">
      <c r="AH963" s="5"/>
      <c r="AI963" s="5"/>
    </row>
    <row r="964" spans="34:35" ht="12.75">
      <c r="AH964" s="5"/>
      <c r="AI964" s="5"/>
    </row>
    <row r="965" spans="34:35" ht="12.75">
      <c r="AH965" s="5"/>
      <c r="AI965" s="5"/>
    </row>
    <row r="966" spans="34:35" ht="12.75">
      <c r="AH966" s="5"/>
      <c r="AI966" s="5"/>
    </row>
    <row r="967" spans="34:35" ht="12.75">
      <c r="AH967" s="5"/>
      <c r="AI967" s="5"/>
    </row>
    <row r="968" spans="34:35" ht="12.75">
      <c r="AH968" s="5"/>
      <c r="AI968" s="5"/>
    </row>
    <row r="969" spans="34:35" ht="12.75">
      <c r="AH969" s="5"/>
      <c r="AI969" s="5"/>
    </row>
    <row r="970" spans="34:35" ht="12.75">
      <c r="AH970" s="5"/>
      <c r="AI970" s="5"/>
    </row>
    <row r="971" spans="34:35" ht="12.75">
      <c r="AH971" s="5"/>
      <c r="AI971" s="5"/>
    </row>
    <row r="972" spans="34:35" ht="12.75">
      <c r="AH972" s="5"/>
      <c r="AI972" s="5"/>
    </row>
    <row r="973" spans="34:35" ht="12.75">
      <c r="AH973" s="5"/>
      <c r="AI973" s="5"/>
    </row>
    <row r="974" spans="34:35" ht="12.75">
      <c r="AH974" s="5"/>
      <c r="AI974" s="5"/>
    </row>
    <row r="975" spans="34:35" ht="12.75">
      <c r="AH975" s="5"/>
      <c r="AI975" s="5"/>
    </row>
    <row r="976" spans="34:35" ht="12.75">
      <c r="AH976" s="5"/>
      <c r="AI976" s="5"/>
    </row>
    <row r="977" spans="34:35" ht="12.75">
      <c r="AH977" s="5"/>
      <c r="AI977" s="5"/>
    </row>
    <row r="978" spans="34:35" ht="12.75">
      <c r="AH978" s="5"/>
      <c r="AI978" s="5"/>
    </row>
    <row r="979" spans="34:35" ht="12.75">
      <c r="AH979" s="5"/>
      <c r="AI979" s="5"/>
    </row>
    <row r="980" spans="34:35" ht="12.75">
      <c r="AH980" s="5"/>
      <c r="AI980" s="5"/>
    </row>
    <row r="981" spans="34:35" ht="12.75">
      <c r="AH981" s="5"/>
      <c r="AI981" s="5"/>
    </row>
    <row r="982" spans="34:35" ht="12.75">
      <c r="AH982" s="5"/>
      <c r="AI982" s="5"/>
    </row>
    <row r="983" spans="34:35" ht="12.75">
      <c r="AH983" s="5"/>
      <c r="AI983" s="5"/>
    </row>
    <row r="984" spans="34:35" ht="12.75">
      <c r="AH984" s="5"/>
      <c r="AI984" s="5"/>
    </row>
    <row r="985" spans="34:35" ht="12.75">
      <c r="AH985" s="5"/>
      <c r="AI985" s="5"/>
    </row>
    <row r="986" spans="34:35" ht="12.75">
      <c r="AH986" s="5"/>
      <c r="AI986" s="5"/>
    </row>
    <row r="987" spans="34:35" ht="12.75">
      <c r="AH987" s="5"/>
      <c r="AI987" s="5"/>
    </row>
    <row r="988" spans="34:35" ht="12.75">
      <c r="AH988" s="5"/>
      <c r="AI988" s="5"/>
    </row>
    <row r="989" spans="34:35" ht="12.75">
      <c r="AH989" s="5"/>
      <c r="AI989" s="5"/>
    </row>
    <row r="990" spans="34:35" ht="12.75">
      <c r="AH990" s="5"/>
      <c r="AI990" s="5"/>
    </row>
    <row r="991" spans="34:35" ht="12.75">
      <c r="AH991" s="5"/>
      <c r="AI991" s="5"/>
    </row>
    <row r="992" spans="34:35" ht="12.75">
      <c r="AH992" s="5"/>
      <c r="AI992" s="5"/>
    </row>
    <row r="993" spans="34:35" ht="12.75">
      <c r="AH993" s="5"/>
      <c r="AI993" s="5"/>
    </row>
    <row r="994" spans="34:35" ht="12.75">
      <c r="AH994" s="5"/>
      <c r="AI994" s="5"/>
    </row>
    <row r="995" spans="34:35" ht="12.75">
      <c r="AH995" s="5"/>
      <c r="AI995" s="5"/>
    </row>
    <row r="996" spans="34:35" ht="12.75">
      <c r="AH996" s="5"/>
      <c r="AI996" s="5"/>
    </row>
    <row r="997" spans="34:35" ht="12.75">
      <c r="AH997" s="5"/>
      <c r="AI997" s="5"/>
    </row>
    <row r="998" spans="34:35" ht="12.75">
      <c r="AH998" s="5"/>
      <c r="AI998" s="5"/>
    </row>
    <row r="999" spans="34:35" ht="12.75">
      <c r="AH999" s="5"/>
      <c r="AI999" s="5"/>
    </row>
    <row r="1000" spans="34:35" ht="12.75">
      <c r="AH1000" s="5"/>
      <c r="AI1000" s="5"/>
    </row>
    <row r="1001" spans="34:35" ht="12.75">
      <c r="AH1001" s="5"/>
      <c r="AI1001" s="5"/>
    </row>
    <row r="1002" spans="34:35" ht="12.75">
      <c r="AH1002" s="5"/>
      <c r="AI1002" s="5"/>
    </row>
    <row r="1003" spans="34:35" ht="12.75">
      <c r="AH1003" s="5"/>
      <c r="AI1003" s="5"/>
    </row>
    <row r="1004" spans="34:35" ht="12.75">
      <c r="AH1004" s="5"/>
      <c r="AI1004" s="5"/>
    </row>
    <row r="1005" spans="34:35" ht="12.75">
      <c r="AH1005" s="5"/>
      <c r="AI1005" s="5"/>
    </row>
    <row r="1006" spans="34:35" ht="12.75">
      <c r="AH1006" s="5"/>
      <c r="AI1006" s="5"/>
    </row>
    <row r="1007" spans="34:35" ht="12.75">
      <c r="AH1007" s="5"/>
      <c r="AI1007" s="5"/>
    </row>
    <row r="1008" spans="34:35" ht="12.75">
      <c r="AH1008" s="5"/>
      <c r="AI1008" s="5"/>
    </row>
    <row r="1009" spans="34:35" ht="12.75">
      <c r="AH1009" s="5"/>
      <c r="AI1009" s="5"/>
    </row>
    <row r="1010" spans="34:35" ht="12.75">
      <c r="AH1010" s="5"/>
      <c r="AI1010" s="5"/>
    </row>
    <row r="1011" spans="34:35" ht="12.75">
      <c r="AH1011" s="5"/>
      <c r="AI1011" s="5"/>
    </row>
    <row r="1012" spans="34:35" ht="12.75">
      <c r="AH1012" s="5"/>
      <c r="AI1012" s="5"/>
    </row>
    <row r="1013" spans="34:35" ht="12.75">
      <c r="AH1013" s="5"/>
      <c r="AI1013" s="5"/>
    </row>
    <row r="1014" spans="34:35" ht="12.75">
      <c r="AH1014" s="5"/>
      <c r="AI1014" s="5"/>
    </row>
    <row r="1015" spans="34:35" ht="12.75">
      <c r="AH1015" s="5"/>
      <c r="AI1015" s="5"/>
    </row>
    <row r="1016" spans="34:35" ht="12.75">
      <c r="AH1016" s="5"/>
      <c r="AI1016" s="5"/>
    </row>
    <row r="1017" spans="34:35" ht="12.75">
      <c r="AH1017" s="5"/>
      <c r="AI1017" s="5"/>
    </row>
    <row r="1018" spans="34:35" ht="12.75">
      <c r="AH1018" s="5"/>
      <c r="AI1018" s="5"/>
    </row>
    <row r="1019" spans="34:35" ht="12.75">
      <c r="AH1019" s="5"/>
      <c r="AI1019" s="5"/>
    </row>
    <row r="1020" spans="34:35" ht="12.75">
      <c r="AH1020" s="5"/>
      <c r="AI1020" s="5"/>
    </row>
    <row r="1021" spans="34:35" ht="12.75">
      <c r="AH1021" s="5"/>
      <c r="AI1021" s="5"/>
    </row>
    <row r="1022" spans="34:35" ht="12.75">
      <c r="AH1022" s="5"/>
      <c r="AI1022" s="5"/>
    </row>
    <row r="1023" spans="34:35" ht="12.75">
      <c r="AH1023" s="5"/>
      <c r="AI1023" s="5"/>
    </row>
    <row r="1024" spans="34:35" ht="12.75">
      <c r="AH1024" s="5"/>
      <c r="AI1024" s="5"/>
    </row>
    <row r="1025" spans="34:35" ht="12.75">
      <c r="AH1025" s="5"/>
      <c r="AI1025" s="5"/>
    </row>
    <row r="1026" spans="34:35" ht="12.75">
      <c r="AH1026" s="5"/>
      <c r="AI1026" s="5"/>
    </row>
    <row r="1027" spans="34:35" ht="12.75">
      <c r="AH1027" s="5"/>
      <c r="AI1027" s="5"/>
    </row>
    <row r="1028" spans="34:35" ht="12.75">
      <c r="AH1028" s="5"/>
      <c r="AI1028" s="5"/>
    </row>
    <row r="1029" spans="34:35" ht="12.75">
      <c r="AH1029" s="5"/>
      <c r="AI1029" s="5"/>
    </row>
    <row r="1030" spans="34:35" ht="12.75">
      <c r="AH1030" s="5"/>
      <c r="AI1030" s="5"/>
    </row>
    <row r="1031" spans="34:35" ht="12.75">
      <c r="AH1031" s="5"/>
      <c r="AI1031" s="5"/>
    </row>
    <row r="1032" spans="34:35" ht="12.75">
      <c r="AH1032" s="5"/>
      <c r="AI1032" s="5"/>
    </row>
    <row r="1033" spans="34:35" ht="12.75">
      <c r="AH1033" s="5"/>
      <c r="AI1033" s="5"/>
    </row>
    <row r="1034" spans="34:35" ht="12.75">
      <c r="AH1034" s="5"/>
      <c r="AI1034" s="5"/>
    </row>
    <row r="1035" spans="34:35" ht="12.75">
      <c r="AH1035" s="5"/>
      <c r="AI1035" s="5"/>
    </row>
    <row r="1036" spans="34:35" ht="12.75">
      <c r="AH1036" s="5"/>
      <c r="AI1036" s="5"/>
    </row>
    <row r="1037" spans="34:35" ht="12.75">
      <c r="AH1037" s="5"/>
      <c r="AI1037" s="5"/>
    </row>
    <row r="1038" spans="34:35" ht="12.75">
      <c r="AH1038" s="5"/>
      <c r="AI1038" s="5"/>
    </row>
    <row r="1039" spans="34:35" ht="12.75">
      <c r="AH1039" s="5"/>
      <c r="AI1039" s="5"/>
    </row>
    <row r="1040" spans="34:35" ht="12.75">
      <c r="AH1040" s="5"/>
      <c r="AI1040" s="5"/>
    </row>
    <row r="1041" spans="34:35" ht="12.75">
      <c r="AH1041" s="5"/>
      <c r="AI1041" s="5"/>
    </row>
    <row r="1042" spans="34:35" ht="12.75">
      <c r="AH1042" s="5"/>
      <c r="AI1042" s="5"/>
    </row>
    <row r="1043" spans="34:35" ht="12.75">
      <c r="AH1043" s="5"/>
      <c r="AI1043" s="5"/>
    </row>
    <row r="1044" spans="34:35" ht="12.75">
      <c r="AH1044" s="5"/>
      <c r="AI1044" s="5"/>
    </row>
    <row r="1045" spans="34:35" ht="12.75">
      <c r="AH1045" s="5"/>
      <c r="AI1045" s="5"/>
    </row>
    <row r="1046" spans="34:35" ht="12.75">
      <c r="AH1046" s="5"/>
      <c r="AI1046" s="5"/>
    </row>
    <row r="1047" spans="34:35" ht="12.75">
      <c r="AH1047" s="5"/>
      <c r="AI1047" s="5"/>
    </row>
    <row r="1048" spans="34:35" ht="12.75">
      <c r="AH1048" s="5"/>
      <c r="AI1048" s="5"/>
    </row>
    <row r="1049" spans="34:35" ht="12.75">
      <c r="AH1049" s="5"/>
      <c r="AI1049" s="5"/>
    </row>
    <row r="1050" spans="34:35" ht="12.75">
      <c r="AH1050" s="5"/>
      <c r="AI1050" s="5"/>
    </row>
    <row r="1051" spans="34:35" ht="12.75">
      <c r="AH1051" s="5"/>
      <c r="AI1051" s="5"/>
    </row>
    <row r="1052" spans="34:35" ht="12.75">
      <c r="AH1052" s="5"/>
      <c r="AI1052" s="5"/>
    </row>
    <row r="1053" spans="34:35" ht="12.75">
      <c r="AH1053" s="5"/>
      <c r="AI1053" s="5"/>
    </row>
    <row r="1054" spans="34:35" ht="12.75">
      <c r="AH1054" s="5"/>
      <c r="AI1054" s="5"/>
    </row>
    <row r="1055" spans="34:35" ht="12.75">
      <c r="AH1055" s="5"/>
      <c r="AI1055" s="5"/>
    </row>
    <row r="1056" spans="34:35" ht="12.75">
      <c r="AH1056" s="5"/>
      <c r="AI1056" s="5"/>
    </row>
    <row r="1057" spans="34:35" ht="12.75">
      <c r="AH1057" s="5"/>
      <c r="AI1057" s="5"/>
    </row>
    <row r="1058" spans="34:35" ht="12.75">
      <c r="AH1058" s="5"/>
      <c r="AI1058" s="5"/>
    </row>
    <row r="1059" spans="34:35" ht="12.75">
      <c r="AH1059" s="5"/>
      <c r="AI1059" s="5"/>
    </row>
    <row r="1060" spans="34:35" ht="12.75">
      <c r="AH1060" s="5"/>
      <c r="AI1060" s="5"/>
    </row>
    <row r="1061" spans="34:35" ht="12.75">
      <c r="AH1061" s="5"/>
      <c r="AI1061" s="5"/>
    </row>
    <row r="1062" spans="34:35" ht="12.75">
      <c r="AH1062" s="5"/>
      <c r="AI1062" s="5"/>
    </row>
    <row r="1063" spans="34:35" ht="12.75">
      <c r="AH1063" s="5"/>
      <c r="AI1063" s="5"/>
    </row>
    <row r="1064" spans="34:35" ht="12.75">
      <c r="AH1064" s="5"/>
      <c r="AI1064" s="5"/>
    </row>
    <row r="1065" spans="34:35" ht="12.75">
      <c r="AH1065" s="5"/>
      <c r="AI1065" s="5"/>
    </row>
    <row r="1066" spans="34:35" ht="12.75">
      <c r="AH1066" s="5"/>
      <c r="AI1066" s="5"/>
    </row>
    <row r="1067" spans="34:35" ht="12.75">
      <c r="AH1067" s="5"/>
      <c r="AI1067" s="5"/>
    </row>
    <row r="1068" spans="34:35" ht="12.75">
      <c r="AH1068" s="5"/>
      <c r="AI1068" s="5"/>
    </row>
    <row r="1069" spans="34:35" ht="12.75">
      <c r="AH1069" s="5"/>
      <c r="AI1069" s="5"/>
    </row>
    <row r="1070" spans="34:35" ht="12.75">
      <c r="AH1070" s="5"/>
      <c r="AI1070" s="5"/>
    </row>
    <row r="1071" spans="34:35" ht="12.75">
      <c r="AH1071" s="5"/>
      <c r="AI1071" s="5"/>
    </row>
    <row r="1072" spans="34:35" ht="12.75">
      <c r="AH1072" s="5"/>
      <c r="AI1072" s="5"/>
    </row>
    <row r="1073" spans="34:35" ht="12.75">
      <c r="AH1073" s="5"/>
      <c r="AI1073" s="5"/>
    </row>
    <row r="1074" spans="34:35" ht="12.75">
      <c r="AH1074" s="5"/>
      <c r="AI1074" s="5"/>
    </row>
    <row r="1075" spans="34:35" ht="12.75">
      <c r="AH1075" s="5"/>
      <c r="AI1075" s="5"/>
    </row>
    <row r="1076" spans="34:35" ht="12.75">
      <c r="AH1076" s="5"/>
      <c r="AI1076" s="5"/>
    </row>
    <row r="1077" spans="34:35" ht="12.75">
      <c r="AH1077" s="5"/>
      <c r="AI1077" s="5"/>
    </row>
    <row r="1078" spans="34:35" ht="12.75">
      <c r="AH1078" s="5"/>
      <c r="AI1078" s="5"/>
    </row>
    <row r="1079" spans="34:35" ht="12.75">
      <c r="AH1079" s="5"/>
      <c r="AI1079" s="5"/>
    </row>
    <row r="1080" spans="34:35" ht="12.75">
      <c r="AH1080" s="5"/>
      <c r="AI1080" s="5"/>
    </row>
    <row r="1081" spans="34:35" ht="12.75">
      <c r="AH1081" s="5"/>
      <c r="AI1081" s="5"/>
    </row>
    <row r="1082" spans="34:35" ht="12.75">
      <c r="AH1082" s="5"/>
      <c r="AI1082" s="5"/>
    </row>
    <row r="1083" spans="34:35" ht="12.75">
      <c r="AH1083" s="5"/>
      <c r="AI1083" s="5"/>
    </row>
    <row r="1084" spans="34:35" ht="12.75">
      <c r="AH1084" s="5"/>
      <c r="AI1084" s="5"/>
    </row>
    <row r="1085" spans="34:35" ht="12.75">
      <c r="AH1085" s="5"/>
      <c r="AI1085" s="5"/>
    </row>
    <row r="1086" spans="34:35" ht="12.75">
      <c r="AH1086" s="5"/>
      <c r="AI1086" s="5"/>
    </row>
    <row r="1087" spans="34:35" ht="12.75">
      <c r="AH1087" s="5"/>
      <c r="AI1087" s="5"/>
    </row>
    <row r="1088" spans="34:35" ht="12.75">
      <c r="AH1088" s="5"/>
      <c r="AI1088" s="5"/>
    </row>
    <row r="1089" spans="34:35" ht="12.75">
      <c r="AH1089" s="5"/>
      <c r="AI1089" s="5"/>
    </row>
    <row r="1090" spans="34:35" ht="12.75">
      <c r="AH1090" s="5"/>
      <c r="AI1090" s="5"/>
    </row>
    <row r="1091" spans="34:35" ht="12.75">
      <c r="AH1091" s="5"/>
      <c r="AI1091" s="5"/>
    </row>
    <row r="1092" spans="34:35" ht="12.75">
      <c r="AH1092" s="5"/>
      <c r="AI1092" s="5"/>
    </row>
    <row r="1093" spans="34:35" ht="12.75">
      <c r="AH1093" s="5"/>
      <c r="AI1093" s="5"/>
    </row>
    <row r="1094" spans="34:35" ht="12.75">
      <c r="AH1094" s="5"/>
      <c r="AI1094" s="5"/>
    </row>
    <row r="1095" spans="34:35" ht="12.75">
      <c r="AH1095" s="5"/>
      <c r="AI1095" s="5"/>
    </row>
    <row r="1096" spans="34:35" ht="12.75">
      <c r="AH1096" s="5"/>
      <c r="AI1096" s="5"/>
    </row>
    <row r="1097" spans="34:35" ht="12.75">
      <c r="AH1097" s="5"/>
      <c r="AI1097" s="5"/>
    </row>
    <row r="1098" spans="34:35" ht="12.75">
      <c r="AH1098" s="5"/>
      <c r="AI1098" s="5"/>
    </row>
    <row r="1099" spans="34:35" ht="12.75">
      <c r="AH1099" s="5"/>
      <c r="AI1099" s="5"/>
    </row>
    <row r="1100" spans="34:35" ht="12.75">
      <c r="AH1100" s="5"/>
      <c r="AI1100" s="5"/>
    </row>
    <row r="1101" spans="34:35" ht="12.75">
      <c r="AH1101" s="5"/>
      <c r="AI1101" s="5"/>
    </row>
    <row r="1102" spans="34:35" ht="12.75">
      <c r="AH1102" s="5"/>
      <c r="AI1102" s="5"/>
    </row>
    <row r="1103" spans="34:35" ht="12.75">
      <c r="AH1103" s="5"/>
      <c r="AI1103" s="5"/>
    </row>
    <row r="1104" spans="34:35" ht="12.75">
      <c r="AH1104" s="5"/>
      <c r="AI1104" s="5"/>
    </row>
    <row r="1105" spans="34:35" ht="12.75">
      <c r="AH1105" s="5"/>
      <c r="AI1105" s="5"/>
    </row>
    <row r="1106" spans="34:35" ht="12.75">
      <c r="AH1106" s="5"/>
      <c r="AI1106" s="5"/>
    </row>
    <row r="1107" spans="34:35" ht="12.75">
      <c r="AH1107" s="5"/>
      <c r="AI1107" s="5"/>
    </row>
    <row r="1108" spans="34:35" ht="12.75">
      <c r="AH1108" s="5"/>
      <c r="AI1108" s="5"/>
    </row>
    <row r="1109" spans="34:35" ht="12.75">
      <c r="AH1109" s="5"/>
      <c r="AI1109" s="5"/>
    </row>
    <row r="1110" spans="34:35" ht="12.75">
      <c r="AH1110" s="5"/>
      <c r="AI1110" s="5"/>
    </row>
    <row r="1111" spans="34:35" ht="12.75">
      <c r="AH1111" s="5"/>
      <c r="AI1111" s="5"/>
    </row>
    <row r="1112" spans="34:35" ht="12.75">
      <c r="AH1112" s="5"/>
      <c r="AI1112" s="5"/>
    </row>
    <row r="1113" spans="34:35" ht="12.75">
      <c r="AH1113" s="5"/>
      <c r="AI1113" s="5"/>
    </row>
    <row r="1114" spans="34:35" ht="12.75">
      <c r="AH1114" s="5"/>
      <c r="AI1114" s="5"/>
    </row>
    <row r="1115" spans="34:35" ht="12.75">
      <c r="AH1115" s="5"/>
      <c r="AI1115" s="5"/>
    </row>
    <row r="1116" spans="34:35" ht="12.75">
      <c r="AH1116" s="5"/>
      <c r="AI1116" s="5"/>
    </row>
    <row r="1117" spans="34:35" ht="12.75">
      <c r="AH1117" s="5"/>
      <c r="AI1117" s="5"/>
    </row>
    <row r="1118" spans="34:35" ht="12.75">
      <c r="AH1118" s="5"/>
      <c r="AI1118" s="5"/>
    </row>
    <row r="1119" spans="34:35" ht="12.75">
      <c r="AH1119" s="5"/>
      <c r="AI1119" s="5"/>
    </row>
    <row r="1120" spans="34:35" ht="12.75">
      <c r="AH1120" s="5"/>
      <c r="AI1120" s="5"/>
    </row>
    <row r="1121" spans="34:35" ht="12.75">
      <c r="AH1121" s="5"/>
      <c r="AI1121" s="5"/>
    </row>
    <row r="1122" spans="34:35" ht="12.75">
      <c r="AH1122" s="5"/>
      <c r="AI1122" s="5"/>
    </row>
    <row r="1123" spans="34:35" ht="12.75">
      <c r="AH1123" s="5"/>
      <c r="AI1123" s="5"/>
    </row>
    <row r="1124" spans="34:35" ht="12.75">
      <c r="AH1124" s="5"/>
      <c r="AI1124" s="5"/>
    </row>
    <row r="1125" spans="34:35" ht="12.75">
      <c r="AH1125" s="5"/>
      <c r="AI1125" s="5"/>
    </row>
    <row r="1126" spans="34:35" ht="12.75">
      <c r="AH1126" s="5"/>
      <c r="AI1126" s="5"/>
    </row>
    <row r="1127" spans="34:35" ht="12.75">
      <c r="AH1127" s="5"/>
      <c r="AI1127" s="5"/>
    </row>
    <row r="1128" spans="34:35" ht="12.75">
      <c r="AH1128" s="5"/>
      <c r="AI1128" s="5"/>
    </row>
    <row r="1129" spans="34:35" ht="12.75">
      <c r="AH1129" s="5"/>
      <c r="AI1129" s="5"/>
    </row>
    <row r="1130" spans="34:35" ht="12.75">
      <c r="AH1130" s="5"/>
      <c r="AI1130" s="5"/>
    </row>
    <row r="1131" spans="34:35" ht="12.75">
      <c r="AH1131" s="5"/>
      <c r="AI1131" s="5"/>
    </row>
    <row r="1132" spans="34:35" ht="12.75">
      <c r="AH1132" s="5"/>
      <c r="AI1132" s="5"/>
    </row>
    <row r="1133" spans="34:35" ht="12.75">
      <c r="AH1133" s="5"/>
      <c r="AI1133" s="5"/>
    </row>
    <row r="1134" spans="34:35" ht="12.75">
      <c r="AH1134" s="5"/>
      <c r="AI1134" s="5"/>
    </row>
    <row r="1135" spans="34:35" ht="12.75">
      <c r="AH1135" s="5"/>
      <c r="AI1135" s="5"/>
    </row>
    <row r="1136" spans="34:35" ht="12.75">
      <c r="AH1136" s="5"/>
      <c r="AI1136" s="5"/>
    </row>
    <row r="1137" spans="34:35" ht="12.75">
      <c r="AH1137" s="5"/>
      <c r="AI1137" s="5"/>
    </row>
    <row r="1138" spans="34:35" ht="12.75">
      <c r="AH1138" s="5"/>
      <c r="AI1138" s="5"/>
    </row>
    <row r="1139" spans="34:35" ht="12.75">
      <c r="AH1139" s="5"/>
      <c r="AI1139" s="5"/>
    </row>
    <row r="1140" spans="34:35" ht="12.75">
      <c r="AH1140" s="5"/>
      <c r="AI1140" s="5"/>
    </row>
    <row r="1141" spans="34:35" ht="12.75">
      <c r="AH1141" s="5"/>
      <c r="AI1141" s="5"/>
    </row>
    <row r="1142" spans="34:35" ht="12.75">
      <c r="AH1142" s="5"/>
      <c r="AI1142" s="5"/>
    </row>
    <row r="1143" spans="34:35" ht="12.75">
      <c r="AH1143" s="5"/>
      <c r="AI1143" s="5"/>
    </row>
    <row r="1144" spans="34:35" ht="12.75">
      <c r="AH1144" s="5"/>
      <c r="AI1144" s="5"/>
    </row>
    <row r="1145" spans="34:35" ht="12.75">
      <c r="AH1145" s="5"/>
      <c r="AI1145" s="5"/>
    </row>
    <row r="1146" spans="34:35" ht="12.75">
      <c r="AH1146" s="5"/>
      <c r="AI1146" s="5"/>
    </row>
    <row r="1147" spans="34:35" ht="12.75">
      <c r="AH1147" s="5"/>
      <c r="AI1147" s="5"/>
    </row>
    <row r="1148" spans="34:35" ht="12.75">
      <c r="AH1148" s="5"/>
      <c r="AI1148" s="5"/>
    </row>
    <row r="1149" spans="34:35" ht="12.75">
      <c r="AH1149" s="5"/>
      <c r="AI1149" s="5"/>
    </row>
    <row r="1150" spans="34:35" ht="12.75">
      <c r="AH1150" s="5"/>
      <c r="AI1150" s="5"/>
    </row>
    <row r="1151" spans="34:35" ht="12.75">
      <c r="AH1151" s="5"/>
      <c r="AI1151" s="5"/>
    </row>
    <row r="1152" spans="34:35" ht="12.75">
      <c r="AH1152" s="5"/>
      <c r="AI1152" s="5"/>
    </row>
    <row r="1153" spans="34:35" ht="12.75">
      <c r="AH1153" s="5"/>
      <c r="AI1153" s="5"/>
    </row>
    <row r="1154" spans="34:35" ht="12.75">
      <c r="AH1154" s="5"/>
      <c r="AI1154" s="5"/>
    </row>
    <row r="1155" spans="34:35" ht="12.75">
      <c r="AH1155" s="5"/>
      <c r="AI1155" s="5"/>
    </row>
    <row r="1156" spans="34:35" ht="12.75">
      <c r="AH1156" s="5"/>
      <c r="AI1156" s="5"/>
    </row>
    <row r="1157" spans="34:35" ht="12.75">
      <c r="AH1157" s="5"/>
      <c r="AI1157" s="5"/>
    </row>
    <row r="1158" spans="34:35" ht="12.75">
      <c r="AH1158" s="5"/>
      <c r="AI1158" s="5"/>
    </row>
    <row r="1159" spans="34:35" ht="12.75">
      <c r="AH1159" s="5"/>
      <c r="AI1159" s="5"/>
    </row>
    <row r="1160" spans="34:35" ht="12.75">
      <c r="AH1160" s="5"/>
      <c r="AI1160" s="5"/>
    </row>
    <row r="1161" spans="34:35" ht="12.75">
      <c r="AH1161" s="5"/>
      <c r="AI1161" s="5"/>
    </row>
    <row r="1162" spans="34:35" ht="12.75">
      <c r="AH1162" s="5"/>
      <c r="AI1162" s="5"/>
    </row>
    <row r="1163" spans="34:35" ht="12.75">
      <c r="AH1163" s="5"/>
      <c r="AI1163" s="5"/>
    </row>
    <row r="1164" spans="34:35" ht="12.75">
      <c r="AH1164" s="5"/>
      <c r="AI1164" s="5"/>
    </row>
    <row r="1165" spans="34:35" ht="12.75">
      <c r="AH1165" s="5"/>
      <c r="AI1165" s="5"/>
    </row>
    <row r="1166" spans="34:35" ht="12.75">
      <c r="AH1166" s="5"/>
      <c r="AI1166" s="5"/>
    </row>
    <row r="1167" spans="34:35" ht="12.75">
      <c r="AH1167" s="5"/>
      <c r="AI1167" s="5"/>
    </row>
    <row r="1168" spans="34:35" ht="12.75">
      <c r="AH1168" s="5"/>
      <c r="AI1168" s="5"/>
    </row>
    <row r="1169" spans="34:35" ht="12.75">
      <c r="AH1169" s="5"/>
      <c r="AI1169" s="5"/>
    </row>
    <row r="1170" spans="34:35" ht="12.75">
      <c r="AH1170" s="5"/>
      <c r="AI1170" s="5"/>
    </row>
    <row r="1171" spans="34:35" ht="12.75">
      <c r="AH1171" s="5"/>
      <c r="AI1171" s="5"/>
    </row>
    <row r="1172" spans="34:35" ht="12.75">
      <c r="AH1172" s="5"/>
      <c r="AI1172" s="5"/>
    </row>
    <row r="1173" spans="34:35" ht="12.75">
      <c r="AH1173" s="5"/>
      <c r="AI1173" s="5"/>
    </row>
    <row r="1174" spans="34:35" ht="12.75">
      <c r="AH1174" s="5"/>
      <c r="AI1174" s="5"/>
    </row>
    <row r="1175" spans="34:35" ht="12.75">
      <c r="AH1175" s="5"/>
      <c r="AI1175" s="5"/>
    </row>
    <row r="1176" spans="34:35" ht="12.75">
      <c r="AH1176" s="5"/>
      <c r="AI1176" s="5"/>
    </row>
    <row r="1177" spans="34:35" ht="12.75">
      <c r="AH1177" s="5"/>
      <c r="AI1177" s="5"/>
    </row>
    <row r="1178" spans="34:35" ht="12.75">
      <c r="AH1178" s="5"/>
      <c r="AI1178" s="5"/>
    </row>
    <row r="1179" spans="34:35" ht="12.75">
      <c r="AH1179" s="5"/>
      <c r="AI1179" s="5"/>
    </row>
    <row r="1180" spans="34:35" ht="12.75">
      <c r="AH1180" s="5"/>
      <c r="AI1180" s="5"/>
    </row>
    <row r="1181" spans="34:35" ht="12.75">
      <c r="AH1181" s="5"/>
      <c r="AI1181" s="5"/>
    </row>
    <row r="1182" spans="34:35" ht="12.75">
      <c r="AH1182" s="5"/>
      <c r="AI1182" s="5"/>
    </row>
    <row r="1183" spans="34:35" ht="12.75">
      <c r="AH1183" s="5"/>
      <c r="AI1183" s="5"/>
    </row>
    <row r="1184" spans="34:35" ht="12.75">
      <c r="AH1184" s="5"/>
      <c r="AI1184" s="5"/>
    </row>
    <row r="1185" spans="34:35" ht="12.75">
      <c r="AH1185" s="5"/>
      <c r="AI1185" s="5"/>
    </row>
    <row r="1186" spans="34:35" ht="12.75">
      <c r="AH1186" s="5"/>
      <c r="AI1186" s="5"/>
    </row>
    <row r="1187" spans="34:35" ht="12.75">
      <c r="AH1187" s="5"/>
      <c r="AI1187" s="5"/>
    </row>
    <row r="1188" spans="34:35" ht="12.75">
      <c r="AH1188" s="5"/>
      <c r="AI1188" s="5"/>
    </row>
    <row r="1189" spans="34:35" ht="12.75">
      <c r="AH1189" s="5"/>
      <c r="AI1189" s="5"/>
    </row>
    <row r="1190" spans="34:35" ht="12.75">
      <c r="AH1190" s="5"/>
      <c r="AI1190" s="5"/>
    </row>
    <row r="1191" spans="34:35" ht="12.75">
      <c r="AH1191" s="5"/>
      <c r="AI1191" s="5"/>
    </row>
    <row r="1192" spans="34:35" ht="12.75">
      <c r="AH1192" s="5"/>
      <c r="AI1192" s="5"/>
    </row>
    <row r="1193" spans="34:35" ht="12.75">
      <c r="AH1193" s="5"/>
      <c r="AI1193" s="5"/>
    </row>
    <row r="1194" spans="34:35" ht="12.75">
      <c r="AH1194" s="5"/>
      <c r="AI1194" s="5"/>
    </row>
    <row r="1195" spans="34:35" ht="12.75">
      <c r="AH1195" s="5"/>
      <c r="AI1195" s="5"/>
    </row>
    <row r="1196" spans="34:35" ht="12.75">
      <c r="AH1196" s="5"/>
      <c r="AI1196" s="5"/>
    </row>
    <row r="1197" spans="34:35" ht="12.75">
      <c r="AH1197" s="5"/>
      <c r="AI1197" s="5"/>
    </row>
    <row r="1198" spans="34:35" ht="12.75">
      <c r="AH1198" s="5"/>
      <c r="AI1198" s="5"/>
    </row>
    <row r="1199" spans="34:35" ht="12.75">
      <c r="AH1199" s="5"/>
      <c r="AI1199" s="5"/>
    </row>
    <row r="1200" spans="34:35" ht="12.75">
      <c r="AH1200" s="5"/>
      <c r="AI1200" s="5"/>
    </row>
    <row r="1201" spans="34:35" ht="12.75">
      <c r="AH1201" s="5"/>
      <c r="AI1201" s="5"/>
    </row>
    <row r="1202" spans="34:35" ht="12.75">
      <c r="AH1202" s="5"/>
      <c r="AI1202" s="5"/>
    </row>
    <row r="1203" spans="34:35" ht="12.75">
      <c r="AH1203" s="5"/>
      <c r="AI1203" s="5"/>
    </row>
    <row r="1204" spans="34:35" ht="12.75">
      <c r="AH1204" s="5"/>
      <c r="AI1204" s="5"/>
    </row>
    <row r="1205" spans="34:35" ht="12.75">
      <c r="AH1205" s="5"/>
      <c r="AI1205" s="5"/>
    </row>
    <row r="1206" spans="34:35" ht="12.75">
      <c r="AH1206" s="5"/>
      <c r="AI1206" s="5"/>
    </row>
    <row r="1207" spans="34:35" ht="12.75">
      <c r="AH1207" s="5"/>
      <c r="AI1207" s="5"/>
    </row>
    <row r="1208" spans="34:35" ht="12.75">
      <c r="AH1208" s="5"/>
      <c r="AI1208" s="5"/>
    </row>
    <row r="1209" spans="34:35" ht="12.75">
      <c r="AH1209" s="5"/>
      <c r="AI1209" s="5"/>
    </row>
    <row r="1210" spans="34:35" ht="12.75">
      <c r="AH1210" s="5"/>
      <c r="AI1210" s="5"/>
    </row>
    <row r="1211" spans="34:35" ht="12.75">
      <c r="AH1211" s="5"/>
      <c r="AI1211" s="5"/>
    </row>
    <row r="1212" spans="34:35" ht="12.75">
      <c r="AH1212" s="5"/>
      <c r="AI1212" s="5"/>
    </row>
    <row r="1213" spans="34:35" ht="12.75">
      <c r="AH1213" s="5"/>
      <c r="AI1213" s="5"/>
    </row>
    <row r="1214" spans="34:35" ht="12.75">
      <c r="AH1214" s="5"/>
      <c r="AI1214" s="5"/>
    </row>
    <row r="1215" spans="34:35" ht="12.75">
      <c r="AH1215" s="5"/>
      <c r="AI1215" s="5"/>
    </row>
    <row r="1216" spans="34:35" ht="12.75">
      <c r="AH1216" s="5"/>
      <c r="AI1216" s="5"/>
    </row>
    <row r="1217" spans="34:35" ht="12.75">
      <c r="AH1217" s="5"/>
      <c r="AI1217" s="5"/>
    </row>
    <row r="1218" spans="34:35" ht="12.75">
      <c r="AH1218" s="5"/>
      <c r="AI1218" s="5"/>
    </row>
    <row r="1219" spans="34:35" ht="12.75">
      <c r="AH1219" s="5"/>
      <c r="AI1219" s="5"/>
    </row>
    <row r="1220" spans="34:35" ht="12.75">
      <c r="AH1220" s="5"/>
      <c r="AI1220" s="5"/>
    </row>
    <row r="1221" spans="34:35" ht="12.75">
      <c r="AH1221" s="5"/>
      <c r="AI1221" s="5"/>
    </row>
    <row r="1222" spans="34:35" ht="12.75">
      <c r="AH1222" s="5"/>
      <c r="AI1222" s="5"/>
    </row>
    <row r="1223" spans="34:35" ht="12.75">
      <c r="AH1223" s="5"/>
      <c r="AI1223" s="5"/>
    </row>
    <row r="1224" spans="34:35" ht="12.75">
      <c r="AH1224" s="5"/>
      <c r="AI1224" s="5"/>
    </row>
    <row r="1225" spans="34:35" ht="12.75">
      <c r="AH1225" s="5"/>
      <c r="AI1225" s="5"/>
    </row>
    <row r="1226" spans="34:35" ht="12.75">
      <c r="AH1226" s="5"/>
      <c r="AI1226" s="5"/>
    </row>
    <row r="1227" spans="34:35" ht="12.75">
      <c r="AH1227" s="5"/>
      <c r="AI1227" s="5"/>
    </row>
    <row r="1228" spans="34:35" ht="12.75">
      <c r="AH1228" s="5"/>
      <c r="AI1228" s="5"/>
    </row>
    <row r="1229" spans="34:35" ht="12.75">
      <c r="AH1229" s="5"/>
      <c r="AI1229" s="5"/>
    </row>
    <row r="1230" spans="34:35" ht="12.75">
      <c r="AH1230" s="5"/>
      <c r="AI1230" s="5"/>
    </row>
    <row r="1231" spans="34:35" ht="12.75">
      <c r="AH1231" s="5"/>
      <c r="AI1231" s="5"/>
    </row>
    <row r="1232" spans="34:35" ht="12.75">
      <c r="AH1232" s="5"/>
      <c r="AI1232" s="5"/>
    </row>
    <row r="1233" spans="34:35" ht="12.75">
      <c r="AH1233" s="5"/>
      <c r="AI1233" s="5"/>
    </row>
    <row r="1234" spans="34:35" ht="12.75">
      <c r="AH1234" s="5"/>
      <c r="AI1234" s="5"/>
    </row>
    <row r="1235" spans="34:35" ht="12.75">
      <c r="AH1235" s="5"/>
      <c r="AI1235" s="5"/>
    </row>
    <row r="1236" spans="34:35" ht="12.75">
      <c r="AH1236" s="5"/>
      <c r="AI1236" s="5"/>
    </row>
    <row r="1237" spans="34:35" ht="12.75">
      <c r="AH1237" s="5"/>
      <c r="AI1237" s="5"/>
    </row>
    <row r="1238" spans="34:35" ht="12.75">
      <c r="AH1238" s="5"/>
      <c r="AI1238" s="5"/>
    </row>
    <row r="1239" spans="34:35" ht="12.75">
      <c r="AH1239" s="5"/>
      <c r="AI1239" s="5"/>
    </row>
    <row r="1240" spans="34:35" ht="12.75">
      <c r="AH1240" s="5"/>
      <c r="AI1240" s="5"/>
    </row>
    <row r="1241" spans="34:35" ht="12.75">
      <c r="AH1241" s="5"/>
      <c r="AI1241" s="5"/>
    </row>
    <row r="1242" spans="34:35" ht="12.75">
      <c r="AH1242" s="5"/>
      <c r="AI1242" s="5"/>
    </row>
    <row r="1243" spans="34:35" ht="12.75">
      <c r="AH1243" s="5"/>
      <c r="AI1243" s="5"/>
    </row>
    <row r="1244" spans="34:35" ht="12.75">
      <c r="AH1244" s="5"/>
      <c r="AI1244" s="5"/>
    </row>
    <row r="1245" spans="34:35" ht="12.75">
      <c r="AH1245" s="5"/>
      <c r="AI1245" s="5"/>
    </row>
    <row r="1246" spans="34:35" ht="12.75">
      <c r="AH1246" s="5"/>
      <c r="AI1246" s="5"/>
    </row>
    <row r="1247" spans="34:35" ht="12.75">
      <c r="AH1247" s="5"/>
      <c r="AI1247" s="5"/>
    </row>
    <row r="1248" spans="34:35" ht="12.75">
      <c r="AH1248" s="5"/>
      <c r="AI1248" s="5"/>
    </row>
    <row r="1249" spans="34:35" ht="12.75">
      <c r="AH1249" s="5"/>
      <c r="AI1249" s="5"/>
    </row>
    <row r="1250" spans="34:35" ht="12.75">
      <c r="AH1250" s="5"/>
      <c r="AI1250" s="5"/>
    </row>
    <row r="1251" spans="34:35" ht="12.75">
      <c r="AH1251" s="5"/>
      <c r="AI1251" s="5"/>
    </row>
    <row r="1252" spans="34:35" ht="12.75">
      <c r="AH1252" s="5"/>
      <c r="AI1252" s="5"/>
    </row>
    <row r="1253" spans="34:35" ht="12.75">
      <c r="AH1253" s="5"/>
      <c r="AI1253" s="5"/>
    </row>
    <row r="1254" spans="34:35" ht="12.75">
      <c r="AH1254" s="5"/>
      <c r="AI1254" s="5"/>
    </row>
    <row r="1255" spans="34:35" ht="12.75">
      <c r="AH1255" s="5"/>
      <c r="AI1255" s="5"/>
    </row>
    <row r="1256" spans="34:35" ht="12.75">
      <c r="AH1256" s="5"/>
      <c r="AI1256" s="5"/>
    </row>
    <row r="1257" spans="34:35" ht="12.75">
      <c r="AH1257" s="5"/>
      <c r="AI1257" s="5"/>
    </row>
    <row r="1258" spans="34:35" ht="12.75">
      <c r="AH1258" s="5"/>
      <c r="AI1258" s="5"/>
    </row>
    <row r="1259" spans="34:35" ht="12.75">
      <c r="AH1259" s="5"/>
      <c r="AI1259" s="5"/>
    </row>
    <row r="1260" spans="34:35" ht="12.75">
      <c r="AH1260" s="5"/>
      <c r="AI1260" s="5"/>
    </row>
    <row r="1261" spans="34:35" ht="12.75">
      <c r="AH1261" s="5"/>
      <c r="AI1261" s="5"/>
    </row>
    <row r="1262" spans="34:35" ht="12.75">
      <c r="AH1262" s="5"/>
      <c r="AI1262" s="5"/>
    </row>
    <row r="1263" spans="34:35" ht="12.75">
      <c r="AH1263" s="5"/>
      <c r="AI1263" s="5"/>
    </row>
    <row r="1264" spans="34:35" ht="12.75">
      <c r="AH1264" s="5"/>
      <c r="AI1264" s="5"/>
    </row>
    <row r="1265" spans="34:35" ht="12.75">
      <c r="AH1265" s="5"/>
      <c r="AI1265" s="5"/>
    </row>
    <row r="1266" spans="34:35" ht="12.75">
      <c r="AH1266" s="5"/>
      <c r="AI1266" s="5"/>
    </row>
    <row r="1267" spans="34:35" ht="12.75">
      <c r="AH1267" s="5"/>
      <c r="AI1267" s="5"/>
    </row>
    <row r="1268" spans="34:35" ht="12.75">
      <c r="AH1268" s="5"/>
      <c r="AI1268" s="5"/>
    </row>
    <row r="1269" spans="34:35" ht="12.75">
      <c r="AH1269" s="5"/>
      <c r="AI1269" s="5"/>
    </row>
    <row r="1270" spans="34:35" ht="12.75">
      <c r="AH1270" s="5"/>
      <c r="AI1270" s="5"/>
    </row>
    <row r="1271" spans="34:35" ht="12.75">
      <c r="AH1271" s="5"/>
      <c r="AI1271" s="5"/>
    </row>
    <row r="1272" spans="34:35" ht="12.75">
      <c r="AH1272" s="5"/>
      <c r="AI1272" s="5"/>
    </row>
    <row r="1273" spans="34:35" ht="12.75">
      <c r="AH1273" s="5"/>
      <c r="AI1273" s="5"/>
    </row>
    <row r="1274" spans="34:35" ht="12.75">
      <c r="AH1274" s="5"/>
      <c r="AI1274" s="5"/>
    </row>
    <row r="1275" spans="34:35" ht="12.75">
      <c r="AH1275" s="5"/>
      <c r="AI1275" s="5"/>
    </row>
    <row r="1276" spans="34:35" ht="12.75">
      <c r="AH1276" s="5"/>
      <c r="AI1276" s="5"/>
    </row>
    <row r="1277" spans="34:35" ht="12.75">
      <c r="AH1277" s="5"/>
      <c r="AI1277" s="5"/>
    </row>
    <row r="1278" spans="34:35" ht="12.75">
      <c r="AH1278" s="5"/>
      <c r="AI1278" s="5"/>
    </row>
    <row r="1279" spans="34:35" ht="12.75">
      <c r="AH1279" s="5"/>
      <c r="AI1279" s="5"/>
    </row>
    <row r="1280" spans="34:35" ht="12.75">
      <c r="AH1280" s="5"/>
      <c r="AI1280" s="5"/>
    </row>
    <row r="1281" spans="34:35" ht="12.75">
      <c r="AH1281" s="5"/>
      <c r="AI1281" s="5"/>
    </row>
    <row r="1282" spans="34:35" ht="12.75">
      <c r="AH1282" s="5"/>
      <c r="AI1282" s="5"/>
    </row>
    <row r="1283" spans="34:35" ht="12.75">
      <c r="AH1283" s="5"/>
      <c r="AI1283" s="5"/>
    </row>
    <row r="1284" spans="34:35" ht="12.75">
      <c r="AH1284" s="5"/>
      <c r="AI1284" s="5"/>
    </row>
    <row r="1285" spans="34:35" ht="12.75">
      <c r="AH1285" s="5"/>
      <c r="AI1285" s="5"/>
    </row>
    <row r="1286" spans="34:35" ht="12.75">
      <c r="AH1286" s="5"/>
      <c r="AI1286" s="5"/>
    </row>
    <row r="1287" spans="34:35" ht="12.75">
      <c r="AH1287" s="5"/>
      <c r="AI1287" s="5"/>
    </row>
    <row r="1288" spans="34:35" ht="12.75">
      <c r="AH1288" s="5"/>
      <c r="AI1288" s="5"/>
    </row>
    <row r="1289" spans="34:35" ht="12.75">
      <c r="AH1289" s="5"/>
      <c r="AI1289" s="5"/>
    </row>
    <row r="1290" spans="34:35" ht="12.75">
      <c r="AH1290" s="5"/>
      <c r="AI1290" s="5"/>
    </row>
    <row r="1291" spans="34:35" ht="12.75">
      <c r="AH1291" s="5"/>
      <c r="AI1291" s="5"/>
    </row>
    <row r="1292" spans="34:35" ht="12.75">
      <c r="AH1292" s="5"/>
      <c r="AI1292" s="5"/>
    </row>
    <row r="1293" spans="34:35" ht="12.75">
      <c r="AH1293" s="5"/>
      <c r="AI1293" s="5"/>
    </row>
    <row r="1294" spans="34:35" ht="12.75">
      <c r="AH1294" s="5"/>
      <c r="AI1294" s="5"/>
    </row>
    <row r="1295" spans="34:35" ht="12.75">
      <c r="AH1295" s="5"/>
      <c r="AI1295" s="5"/>
    </row>
    <row r="1296" spans="34:35" ht="12.75">
      <c r="AH1296" s="5"/>
      <c r="AI1296" s="5"/>
    </row>
    <row r="1297" spans="34:35" ht="12.75">
      <c r="AH1297" s="5"/>
      <c r="AI1297" s="5"/>
    </row>
    <row r="1298" spans="34:35" ht="12.75">
      <c r="AH1298" s="5"/>
      <c r="AI1298" s="5"/>
    </row>
    <row r="1299" spans="34:35" ht="12.75">
      <c r="AH1299" s="5"/>
      <c r="AI1299" s="5"/>
    </row>
    <row r="1300" spans="34:35" ht="12.75">
      <c r="AH1300" s="5"/>
      <c r="AI1300" s="5"/>
    </row>
    <row r="1301" spans="34:35" ht="12.75">
      <c r="AH1301" s="5"/>
      <c r="AI1301" s="5"/>
    </row>
    <row r="1302" spans="34:35" ht="12.75">
      <c r="AH1302" s="5"/>
      <c r="AI1302" s="5"/>
    </row>
    <row r="1303" spans="34:35" ht="12.75">
      <c r="AH1303" s="5"/>
      <c r="AI1303" s="5"/>
    </row>
    <row r="1304" spans="34:35" ht="12.75">
      <c r="AH1304" s="5"/>
      <c r="AI1304" s="5"/>
    </row>
    <row r="1305" spans="34:35" ht="12.75">
      <c r="AH1305" s="5"/>
      <c r="AI1305" s="5"/>
    </row>
    <row r="1306" spans="34:35" ht="12.75">
      <c r="AH1306" s="5"/>
      <c r="AI1306" s="5"/>
    </row>
    <row r="1307" spans="34:35" ht="12.75">
      <c r="AH1307" s="5"/>
      <c r="AI1307" s="5"/>
    </row>
    <row r="1308" spans="34:35" ht="12.75">
      <c r="AH1308" s="5"/>
      <c r="AI1308" s="5"/>
    </row>
    <row r="1309" spans="34:35" ht="12.75">
      <c r="AH1309" s="5"/>
      <c r="AI1309" s="5"/>
    </row>
    <row r="1310" spans="34:35" ht="12.75">
      <c r="AH1310" s="5"/>
      <c r="AI1310" s="5"/>
    </row>
    <row r="1311" spans="34:35" ht="12.75">
      <c r="AH1311" s="5"/>
      <c r="AI1311" s="5"/>
    </row>
    <row r="1312" spans="34:35" ht="12.75">
      <c r="AH1312" s="5"/>
      <c r="AI1312" s="5"/>
    </row>
    <row r="1313" spans="34:35" ht="12.75">
      <c r="AH1313" s="5"/>
      <c r="AI1313" s="5"/>
    </row>
    <row r="1314" spans="34:35" ht="12.75">
      <c r="AH1314" s="5"/>
      <c r="AI1314" s="5"/>
    </row>
    <row r="1315" spans="34:35" ht="12.75">
      <c r="AH1315" s="5"/>
      <c r="AI1315" s="5"/>
    </row>
    <row r="1316" spans="34:35" ht="12.75">
      <c r="AH1316" s="5"/>
      <c r="AI1316" s="5"/>
    </row>
    <row r="1317" spans="34:35" ht="12.75">
      <c r="AH1317" s="5"/>
      <c r="AI1317" s="5"/>
    </row>
    <row r="1318" spans="34:35" ht="12.75">
      <c r="AH1318" s="5"/>
      <c r="AI1318" s="5"/>
    </row>
    <row r="1319" spans="34:35" ht="12.75">
      <c r="AH1319" s="5"/>
      <c r="AI1319" s="5"/>
    </row>
    <row r="1320" spans="34:35" ht="12.75">
      <c r="AH1320" s="5"/>
      <c r="AI1320" s="5"/>
    </row>
    <row r="1321" spans="34:35" ht="12.75">
      <c r="AH1321" s="5"/>
      <c r="AI1321" s="5"/>
    </row>
    <row r="1322" spans="34:35" ht="12.75">
      <c r="AH1322" s="5"/>
      <c r="AI1322" s="5"/>
    </row>
    <row r="1323" spans="34:35" ht="12.75">
      <c r="AH1323" s="5"/>
      <c r="AI1323" s="5"/>
    </row>
    <row r="1324" spans="34:35" ht="12.75">
      <c r="AH1324" s="5"/>
      <c r="AI1324" s="5"/>
    </row>
    <row r="1325" spans="34:35" ht="12.75">
      <c r="AH1325" s="5"/>
      <c r="AI1325" s="5"/>
    </row>
    <row r="1326" spans="34:35" ht="12.75">
      <c r="AH1326" s="5"/>
      <c r="AI1326" s="5"/>
    </row>
    <row r="1327" spans="34:35" ht="12.75">
      <c r="AH1327" s="5"/>
      <c r="AI1327" s="5"/>
    </row>
    <row r="1328" spans="34:35" ht="12.75">
      <c r="AH1328" s="5"/>
      <c r="AI1328" s="5"/>
    </row>
    <row r="1329" spans="34:35" ht="12.75">
      <c r="AH1329" s="5"/>
      <c r="AI1329" s="5"/>
    </row>
    <row r="1330" spans="34:35" ht="12.75">
      <c r="AH1330" s="5"/>
      <c r="AI1330" s="5"/>
    </row>
    <row r="1331" spans="34:35" ht="12.75">
      <c r="AH1331" s="5"/>
      <c r="AI1331" s="5"/>
    </row>
    <row r="1332" spans="34:35" ht="12.75">
      <c r="AH1332" s="5"/>
      <c r="AI1332" s="5"/>
    </row>
    <row r="1333" spans="34:35" ht="12.75">
      <c r="AH1333" s="5"/>
      <c r="AI1333" s="5"/>
    </row>
    <row r="1334" spans="34:35" ht="12.75">
      <c r="AH1334" s="5"/>
      <c r="AI1334" s="5"/>
    </row>
    <row r="1335" spans="34:35" ht="12.75">
      <c r="AH1335" s="5"/>
      <c r="AI1335" s="5"/>
    </row>
    <row r="1336" spans="34:35" ht="12.75">
      <c r="AH1336" s="5"/>
      <c r="AI1336" s="5"/>
    </row>
    <row r="1337" spans="34:35" ht="12.75">
      <c r="AH1337" s="5"/>
      <c r="AI1337" s="5"/>
    </row>
    <row r="1338" spans="34:35" ht="12.75">
      <c r="AH1338" s="5"/>
      <c r="AI1338" s="5"/>
    </row>
    <row r="1339" spans="34:35" ht="12.75">
      <c r="AH1339" s="5"/>
      <c r="AI1339" s="5"/>
    </row>
    <row r="1340" spans="34:35" ht="12.75">
      <c r="AH1340" s="5"/>
      <c r="AI1340" s="5"/>
    </row>
    <row r="1341" spans="34:35" ht="12.75">
      <c r="AH1341" s="5"/>
      <c r="AI1341" s="5"/>
    </row>
    <row r="1342" spans="34:35" ht="12.75">
      <c r="AH1342" s="5"/>
      <c r="AI1342" s="5"/>
    </row>
    <row r="1343" spans="34:35" ht="12.75">
      <c r="AH1343" s="5"/>
      <c r="AI1343" s="5"/>
    </row>
    <row r="1344" spans="34:35" ht="12.75">
      <c r="AH1344" s="5"/>
      <c r="AI1344" s="5"/>
    </row>
    <row r="1345" spans="34:35" ht="12.75">
      <c r="AH1345" s="5"/>
      <c r="AI1345" s="5"/>
    </row>
    <row r="1346" spans="34:35" ht="12.75">
      <c r="AH1346" s="5"/>
      <c r="AI1346" s="5"/>
    </row>
    <row r="1347" spans="34:35" ht="12.75">
      <c r="AH1347" s="5"/>
      <c r="AI1347" s="5"/>
    </row>
    <row r="1348" spans="34:35" ht="12.75">
      <c r="AH1348" s="5"/>
      <c r="AI1348" s="5"/>
    </row>
    <row r="1349" spans="34:35" ht="12.75">
      <c r="AH1349" s="5"/>
      <c r="AI1349" s="5"/>
    </row>
    <row r="1350" spans="34:35" ht="12.75">
      <c r="AH1350" s="5"/>
      <c r="AI1350" s="5"/>
    </row>
    <row r="1351" spans="34:35" ht="12.75">
      <c r="AH1351" s="5"/>
      <c r="AI1351" s="5"/>
    </row>
    <row r="1352" spans="34:35" ht="12.75">
      <c r="AH1352" s="5"/>
      <c r="AI1352" s="5"/>
    </row>
    <row r="1353" spans="34:35" ht="12.75">
      <c r="AH1353" s="5"/>
      <c r="AI1353" s="5"/>
    </row>
    <row r="1354" spans="34:35" ht="12.75">
      <c r="AH1354" s="5"/>
      <c r="AI1354" s="5"/>
    </row>
    <row r="1355" spans="34:35" ht="12.75">
      <c r="AH1355" s="5"/>
      <c r="AI1355" s="5"/>
    </row>
    <row r="1356" spans="34:35" ht="12.75">
      <c r="AH1356" s="5"/>
      <c r="AI1356" s="5"/>
    </row>
    <row r="1357" spans="34:35" ht="12.75">
      <c r="AH1357" s="5"/>
      <c r="AI1357" s="5"/>
    </row>
    <row r="1358" spans="34:35" ht="12.75">
      <c r="AH1358" s="5"/>
      <c r="AI1358" s="5"/>
    </row>
    <row r="1359" spans="34:35" ht="12.75">
      <c r="AH1359" s="5"/>
      <c r="AI1359" s="5"/>
    </row>
    <row r="1360" spans="34:35" ht="12.75">
      <c r="AH1360" s="5"/>
      <c r="AI1360" s="5"/>
    </row>
    <row r="1361" spans="34:35" ht="12.75">
      <c r="AH1361" s="5"/>
      <c r="AI1361" s="5"/>
    </row>
    <row r="1362" spans="34:35" ht="12.75">
      <c r="AH1362" s="5"/>
      <c r="AI1362" s="5"/>
    </row>
    <row r="1363" spans="34:35" ht="12.75">
      <c r="AH1363" s="5"/>
      <c r="AI1363" s="5"/>
    </row>
    <row r="1364" spans="34:35" ht="12.75">
      <c r="AH1364" s="5"/>
      <c r="AI1364" s="5"/>
    </row>
    <row r="1365" spans="34:35" ht="12.75">
      <c r="AH1365" s="5"/>
      <c r="AI1365" s="5"/>
    </row>
    <row r="1366" spans="34:35" ht="12.75">
      <c r="AH1366" s="5"/>
      <c r="AI1366" s="5"/>
    </row>
    <row r="1367" spans="34:35" ht="12.75">
      <c r="AH1367" s="5"/>
      <c r="AI1367" s="5"/>
    </row>
    <row r="1368" spans="34:35" ht="12.75">
      <c r="AH1368" s="5"/>
      <c r="AI1368" s="5"/>
    </row>
    <row r="1369" spans="34:35" ht="12.75">
      <c r="AH1369" s="5"/>
      <c r="AI1369" s="5"/>
    </row>
    <row r="1370" spans="34:35" ht="12.75">
      <c r="AH1370" s="5"/>
      <c r="AI1370" s="5"/>
    </row>
    <row r="1371" spans="34:35" ht="12.75">
      <c r="AH1371" s="5"/>
      <c r="AI1371" s="5"/>
    </row>
    <row r="1372" spans="34:35" ht="12.75">
      <c r="AH1372" s="5"/>
      <c r="AI1372" s="5"/>
    </row>
    <row r="1373" spans="34:35" ht="12.75">
      <c r="AH1373" s="5"/>
      <c r="AI1373" s="5"/>
    </row>
    <row r="1374" spans="34:35" ht="12.75">
      <c r="AH1374" s="5"/>
      <c r="AI1374" s="5"/>
    </row>
    <row r="1375" spans="34:35" ht="12.75">
      <c r="AH1375" s="5"/>
      <c r="AI1375" s="5"/>
    </row>
    <row r="1376" spans="34:35" ht="12.75">
      <c r="AH1376" s="5"/>
      <c r="AI1376" s="5"/>
    </row>
    <row r="1377" spans="34:35" ht="12.75">
      <c r="AH1377" s="5"/>
      <c r="AI1377" s="5"/>
    </row>
    <row r="1378" spans="34:35" ht="12.75">
      <c r="AH1378" s="5"/>
      <c r="AI1378" s="5"/>
    </row>
    <row r="1379" spans="34:35" ht="12.75">
      <c r="AH1379" s="5"/>
      <c r="AI1379" s="5"/>
    </row>
    <row r="1380" spans="34:35" ht="12.75">
      <c r="AH1380" s="5"/>
      <c r="AI1380" s="5"/>
    </row>
    <row r="1381" spans="34:35" ht="12.75">
      <c r="AH1381" s="5"/>
      <c r="AI1381" s="5"/>
    </row>
    <row r="1382" spans="34:35" ht="12.75">
      <c r="AH1382" s="5"/>
      <c r="AI1382" s="5"/>
    </row>
    <row r="1383" spans="34:35" ht="12.75">
      <c r="AH1383" s="5"/>
      <c r="AI1383" s="5"/>
    </row>
    <row r="1384" spans="34:35" ht="12.75">
      <c r="AH1384" s="5"/>
      <c r="AI1384" s="5"/>
    </row>
    <row r="1385" spans="34:35" ht="12.75">
      <c r="AH1385" s="5"/>
      <c r="AI1385" s="5"/>
    </row>
    <row r="1386" spans="34:35" ht="12.75">
      <c r="AH1386" s="5"/>
      <c r="AI1386" s="5"/>
    </row>
    <row r="1387" spans="34:35" ht="12.75">
      <c r="AH1387" s="5"/>
      <c r="AI1387" s="5"/>
    </row>
    <row r="1388" spans="34:35" ht="12.75">
      <c r="AH1388" s="5"/>
      <c r="AI1388" s="5"/>
    </row>
    <row r="1389" spans="34:35" ht="12.75">
      <c r="AH1389" s="5"/>
      <c r="AI1389" s="5"/>
    </row>
    <row r="1390" spans="34:35" ht="12.75">
      <c r="AH1390" s="5"/>
      <c r="AI1390" s="5"/>
    </row>
    <row r="1391" spans="34:35" ht="12.75">
      <c r="AH1391" s="5"/>
      <c r="AI1391" s="5"/>
    </row>
    <row r="1392" spans="34:35" ht="12.75">
      <c r="AH1392" s="5"/>
      <c r="AI1392" s="5"/>
    </row>
    <row r="1393" spans="34:35" ht="12.75">
      <c r="AH1393" s="5"/>
      <c r="AI1393" s="5"/>
    </row>
    <row r="1394" spans="34:35" ht="12.75">
      <c r="AH1394" s="5"/>
      <c r="AI1394" s="5"/>
    </row>
    <row r="1395" spans="34:35" ht="12.75">
      <c r="AH1395" s="5"/>
      <c r="AI1395" s="5"/>
    </row>
    <row r="1396" spans="34:35" ht="12.75">
      <c r="AH1396" s="5"/>
      <c r="AI1396" s="5"/>
    </row>
    <row r="1397" spans="34:35" ht="12.75">
      <c r="AH1397" s="5"/>
      <c r="AI1397" s="5"/>
    </row>
    <row r="1398" spans="34:35" ht="12.75">
      <c r="AH1398" s="5"/>
      <c r="AI1398" s="5"/>
    </row>
    <row r="1399" spans="34:35" ht="12.75">
      <c r="AH1399" s="5"/>
      <c r="AI1399" s="5"/>
    </row>
    <row r="1400" spans="34:35" ht="12.75">
      <c r="AH1400" s="5"/>
      <c r="AI1400" s="5"/>
    </row>
    <row r="1401" spans="34:35" ht="12.75">
      <c r="AH1401" s="5"/>
      <c r="AI1401" s="5"/>
    </row>
    <row r="1402" spans="34:35" ht="12.75">
      <c r="AH1402" s="5"/>
      <c r="AI1402" s="5"/>
    </row>
    <row r="1403" spans="34:35" ht="12.75">
      <c r="AH1403" s="5"/>
      <c r="AI1403" s="5"/>
    </row>
    <row r="1404" spans="34:35" ht="12.75">
      <c r="AH1404" s="5"/>
      <c r="AI1404" s="5"/>
    </row>
    <row r="1405" spans="34:35" ht="12.75">
      <c r="AH1405" s="5"/>
      <c r="AI1405" s="5"/>
    </row>
    <row r="1406" spans="34:35" ht="12.75">
      <c r="AH1406" s="5"/>
      <c r="AI1406" s="5"/>
    </row>
    <row r="1407" spans="34:35" ht="12.75">
      <c r="AH1407" s="5"/>
      <c r="AI1407" s="5"/>
    </row>
    <row r="1408" spans="34:35" ht="12.75">
      <c r="AH1408" s="5"/>
      <c r="AI1408" s="5"/>
    </row>
    <row r="1409" spans="34:35" ht="12.75">
      <c r="AH1409" s="5"/>
      <c r="AI1409" s="5"/>
    </row>
    <row r="1410" spans="34:35" ht="12.75">
      <c r="AH1410" s="5"/>
      <c r="AI1410" s="5"/>
    </row>
    <row r="1411" spans="34:35" ht="12.75">
      <c r="AH1411" s="5"/>
      <c r="AI1411" s="5"/>
    </row>
    <row r="1412" spans="34:35" ht="12.75">
      <c r="AH1412" s="5"/>
      <c r="AI1412" s="5"/>
    </row>
    <row r="1413" spans="34:35" ht="12.75">
      <c r="AH1413" s="5"/>
      <c r="AI1413" s="5"/>
    </row>
    <row r="1414" spans="34:35" ht="12.75">
      <c r="AH1414" s="5"/>
      <c r="AI1414" s="5"/>
    </row>
    <row r="1415" spans="34:35" ht="12.75">
      <c r="AH1415" s="5"/>
      <c r="AI1415" s="5"/>
    </row>
    <row r="1416" spans="34:35" ht="12.75">
      <c r="AH1416" s="5"/>
      <c r="AI1416" s="5"/>
    </row>
    <row r="1417" spans="34:35" ht="12.75">
      <c r="AH1417" s="5"/>
      <c r="AI1417" s="5"/>
    </row>
    <row r="1418" spans="34:35" ht="12.75">
      <c r="AH1418" s="5"/>
      <c r="AI1418" s="5"/>
    </row>
    <row r="1419" spans="34:35" ht="12.75">
      <c r="AH1419" s="5"/>
      <c r="AI1419" s="5"/>
    </row>
    <row r="1420" spans="34:35" ht="12.75">
      <c r="AH1420" s="5"/>
      <c r="AI1420" s="5"/>
    </row>
    <row r="1421" spans="34:35" ht="12.75">
      <c r="AH1421" s="5"/>
      <c r="AI1421" s="5"/>
    </row>
    <row r="1422" spans="34:35" ht="12.75">
      <c r="AH1422" s="5"/>
      <c r="AI1422" s="5"/>
    </row>
    <row r="1423" spans="34:35" ht="12.75">
      <c r="AH1423" s="5"/>
      <c r="AI1423" s="5"/>
    </row>
    <row r="1424" spans="34:35" ht="12.75">
      <c r="AH1424" s="5"/>
      <c r="AI1424" s="5"/>
    </row>
    <row r="1425" spans="34:35" ht="12.75">
      <c r="AH1425" s="5"/>
      <c r="AI1425" s="5"/>
    </row>
    <row r="1426" spans="34:35" ht="12.75">
      <c r="AH1426" s="5"/>
      <c r="AI1426" s="5"/>
    </row>
    <row r="1427" spans="34:35" ht="12.75">
      <c r="AH1427" s="5"/>
      <c r="AI1427" s="5"/>
    </row>
    <row r="1428" spans="34:35" ht="12.75">
      <c r="AH1428" s="5"/>
      <c r="AI1428" s="5"/>
    </row>
    <row r="1429" spans="34:35" ht="12.75">
      <c r="AH1429" s="5"/>
      <c r="AI1429" s="5"/>
    </row>
    <row r="1430" spans="34:35" ht="12.75">
      <c r="AH1430" s="5"/>
      <c r="AI1430" s="5"/>
    </row>
    <row r="1431" spans="34:35" ht="12.75">
      <c r="AH1431" s="5"/>
      <c r="AI1431" s="5"/>
    </row>
    <row r="1432" spans="34:35" ht="12.75">
      <c r="AH1432" s="5"/>
      <c r="AI1432" s="5"/>
    </row>
    <row r="1433" spans="34:35" ht="12.75">
      <c r="AH1433" s="5"/>
      <c r="AI1433" s="5"/>
    </row>
    <row r="1434" spans="34:35" ht="12.75">
      <c r="AH1434" s="5"/>
      <c r="AI1434" s="5"/>
    </row>
    <row r="1435" spans="34:35" ht="12.75">
      <c r="AH1435" s="5"/>
      <c r="AI1435" s="5"/>
    </row>
    <row r="1436" spans="34:35" ht="12.75">
      <c r="AH1436" s="5"/>
      <c r="AI1436" s="5"/>
    </row>
    <row r="1437" spans="34:35" ht="12.75">
      <c r="AH1437" s="5"/>
      <c r="AI1437" s="5"/>
    </row>
    <row r="1438" spans="34:35" ht="12.75">
      <c r="AH1438" s="5"/>
      <c r="AI1438" s="5"/>
    </row>
    <row r="1439" spans="34:35" ht="12.75">
      <c r="AH1439" s="5"/>
      <c r="AI1439" s="5"/>
    </row>
    <row r="1440" spans="34:35" ht="12.75">
      <c r="AH1440" s="5"/>
      <c r="AI1440" s="5"/>
    </row>
    <row r="1441" spans="34:35" ht="12.75">
      <c r="AH1441" s="5"/>
      <c r="AI1441" s="5"/>
    </row>
    <row r="1442" spans="34:35" ht="12.75">
      <c r="AH1442" s="5"/>
      <c r="AI1442" s="5"/>
    </row>
    <row r="1443" spans="34:35" ht="12.75">
      <c r="AH1443" s="5"/>
      <c r="AI1443" s="5"/>
    </row>
    <row r="1444" spans="34:35" ht="12.75">
      <c r="AH1444" s="5"/>
      <c r="AI1444" s="5"/>
    </row>
    <row r="1445" spans="34:35" ht="12.75">
      <c r="AH1445" s="5"/>
      <c r="AI1445" s="5"/>
    </row>
    <row r="1446" spans="34:35" ht="12.75">
      <c r="AH1446" s="5"/>
      <c r="AI1446" s="5"/>
    </row>
    <row r="1447" spans="34:35" ht="12.75">
      <c r="AH1447" s="5"/>
      <c r="AI1447" s="5"/>
    </row>
    <row r="1448" spans="34:35" ht="12.75">
      <c r="AH1448" s="5"/>
      <c r="AI1448" s="5"/>
    </row>
    <row r="1449" spans="34:35" ht="12.75">
      <c r="AH1449" s="5"/>
      <c r="AI1449" s="5"/>
    </row>
    <row r="1450" spans="34:35" ht="12.75">
      <c r="AH1450" s="5"/>
      <c r="AI1450" s="5"/>
    </row>
    <row r="1451" spans="34:35" ht="12.75">
      <c r="AH1451" s="5"/>
      <c r="AI1451" s="5"/>
    </row>
    <row r="1452" spans="34:35" ht="12.75">
      <c r="AH1452" s="5"/>
      <c r="AI1452" s="5"/>
    </row>
    <row r="1453" spans="34:35" ht="12.75">
      <c r="AH1453" s="5"/>
      <c r="AI1453" s="5"/>
    </row>
    <row r="1454" spans="34:35" ht="12.75">
      <c r="AH1454" s="5"/>
      <c r="AI1454" s="5"/>
    </row>
    <row r="1455" spans="34:35" ht="12.75">
      <c r="AH1455" s="5"/>
      <c r="AI1455" s="5"/>
    </row>
    <row r="1456" spans="34:35" ht="12.75">
      <c r="AH1456" s="5"/>
      <c r="AI1456" s="5"/>
    </row>
    <row r="1457" spans="34:35" ht="12.75">
      <c r="AH1457" s="5"/>
      <c r="AI1457" s="5"/>
    </row>
    <row r="1458" spans="34:35" ht="12.75">
      <c r="AH1458" s="5"/>
      <c r="AI1458" s="5"/>
    </row>
    <row r="1459" spans="34:35" ht="12.75">
      <c r="AH1459" s="5"/>
      <c r="AI1459" s="5"/>
    </row>
    <row r="1460" spans="34:35" ht="12.75">
      <c r="AH1460" s="5"/>
      <c r="AI1460" s="5"/>
    </row>
    <row r="1461" spans="34:35" ht="12.75">
      <c r="AH1461" s="5"/>
      <c r="AI1461" s="5"/>
    </row>
    <row r="1462" spans="34:35" ht="12.75">
      <c r="AH1462" s="5"/>
      <c r="AI1462" s="5"/>
    </row>
    <row r="1463" spans="34:35" ht="12.75">
      <c r="AH1463" s="5"/>
      <c r="AI1463" s="5"/>
    </row>
    <row r="1464" spans="34:35" ht="12.75">
      <c r="AH1464" s="5"/>
      <c r="AI1464" s="5"/>
    </row>
    <row r="1465" spans="34:35" ht="12.75">
      <c r="AH1465" s="5"/>
      <c r="AI1465" s="5"/>
    </row>
    <row r="1466" spans="34:35" ht="12.75">
      <c r="AH1466" s="5"/>
      <c r="AI1466" s="5"/>
    </row>
    <row r="1467" spans="34:35" ht="12.75">
      <c r="AH1467" s="5"/>
      <c r="AI1467" s="5"/>
    </row>
    <row r="1468" spans="34:35" ht="12.75">
      <c r="AH1468" s="5"/>
      <c r="AI1468" s="5"/>
    </row>
    <row r="1469" spans="34:35" ht="12.75">
      <c r="AH1469" s="5"/>
      <c r="AI1469" s="5"/>
    </row>
    <row r="1470" spans="34:35" ht="12.75">
      <c r="AH1470" s="5"/>
      <c r="AI1470" s="5"/>
    </row>
    <row r="1471" spans="34:35" ht="12.75">
      <c r="AH1471" s="5"/>
      <c r="AI1471" s="5"/>
    </row>
    <row r="1472" spans="34:35" ht="12.75">
      <c r="AH1472" s="5"/>
      <c r="AI1472" s="5"/>
    </row>
    <row r="1473" spans="34:35" ht="12.75">
      <c r="AH1473" s="5"/>
      <c r="AI1473" s="5"/>
    </row>
    <row r="1474" spans="34:35" ht="12.75">
      <c r="AH1474" s="5"/>
      <c r="AI1474" s="5"/>
    </row>
    <row r="1475" spans="34:35" ht="12.75">
      <c r="AH1475" s="5"/>
      <c r="AI1475" s="5"/>
    </row>
    <row r="1476" spans="34:35" ht="12.75">
      <c r="AH1476" s="5"/>
      <c r="AI1476" s="5"/>
    </row>
    <row r="1477" spans="34:35" ht="12.75">
      <c r="AH1477" s="5"/>
      <c r="AI1477" s="5"/>
    </row>
    <row r="1478" spans="34:35" ht="12.75">
      <c r="AH1478" s="5"/>
      <c r="AI1478" s="5"/>
    </row>
    <row r="1479" spans="34:35" ht="12.75">
      <c r="AH1479" s="5"/>
      <c r="AI1479" s="5"/>
    </row>
    <row r="1480" spans="34:35" ht="12.75">
      <c r="AH1480" s="5"/>
      <c r="AI1480" s="5"/>
    </row>
    <row r="1481" spans="34:35" ht="12.75">
      <c r="AH1481" s="5"/>
      <c r="AI1481" s="5"/>
    </row>
    <row r="1482" spans="34:35" ht="12.75">
      <c r="AH1482" s="5"/>
      <c r="AI1482" s="5"/>
    </row>
    <row r="1483" spans="34:35" ht="12.75">
      <c r="AH1483" s="5"/>
      <c r="AI1483" s="5"/>
    </row>
    <row r="1484" spans="34:35" ht="12.75">
      <c r="AH1484" s="5"/>
      <c r="AI1484" s="5"/>
    </row>
    <row r="1485" spans="34:35" ht="12.75">
      <c r="AH1485" s="5"/>
      <c r="AI1485" s="5"/>
    </row>
    <row r="1486" spans="34:35" ht="12.75">
      <c r="AH1486" s="5"/>
      <c r="AI1486" s="5"/>
    </row>
    <row r="1487" spans="34:35" ht="12.75">
      <c r="AH1487" s="5"/>
      <c r="AI1487" s="5"/>
    </row>
    <row r="1488" spans="34:35" ht="12.75">
      <c r="AH1488" s="5"/>
      <c r="AI1488" s="5"/>
    </row>
    <row r="1489" spans="34:35" ht="12.75">
      <c r="AH1489" s="5"/>
      <c r="AI1489" s="5"/>
    </row>
    <row r="1490" spans="34:35" ht="12.75">
      <c r="AH1490" s="5"/>
      <c r="AI1490" s="5"/>
    </row>
    <row r="1491" spans="34:35" ht="12.75">
      <c r="AH1491" s="5"/>
      <c r="AI1491" s="5"/>
    </row>
    <row r="1492" spans="34:35" ht="12.75">
      <c r="AH1492" s="5"/>
      <c r="AI1492" s="5"/>
    </row>
    <row r="1493" spans="34:35" ht="12.75">
      <c r="AH1493" s="5"/>
      <c r="AI1493" s="5"/>
    </row>
    <row r="1494" spans="34:35" ht="12.75">
      <c r="AH1494" s="5"/>
      <c r="AI1494" s="5"/>
    </row>
  </sheetData>
  <sheetProtection/>
  <autoFilter ref="S1:S305"/>
  <mergeCells count="7">
    <mergeCell ref="A264:B264"/>
    <mergeCell ref="A274:B274"/>
    <mergeCell ref="A275:B275"/>
    <mergeCell ref="A276:B276"/>
    <mergeCell ref="A277:B277"/>
    <mergeCell ref="A278:B278"/>
    <mergeCell ref="A273:B273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landscape" pageOrder="overThenDown" paperSize="9" r:id="rId1"/>
  <headerFooter alignWithMargins="0">
    <oddHeader>&amp;C&amp;"Times New Roman,Gras"&amp;11&amp;UEvolution taux additionnel communal IPP 1990-2008</oddHeader>
    <oddFooter>&amp;R&amp;"Times New Roman,Normal"Page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BOSQUILLON</dc:creator>
  <cp:keywords/>
  <dc:description/>
  <cp:lastModifiedBy>KNAPEN Philippe</cp:lastModifiedBy>
  <cp:lastPrinted>2012-03-16T10:43:41Z</cp:lastPrinted>
  <dcterms:created xsi:type="dcterms:W3CDTF">2003-10-17T07:42:04Z</dcterms:created>
  <dcterms:modified xsi:type="dcterms:W3CDTF">2022-06-08T07:54:22Z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2022-06-08T07:11:56Z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1af298cc-cc85-4ce7-a226-b9a2ffa1ced7</vt:lpwstr>
  </property>
  <property fmtid="{D5CDD505-2E9C-101B-9397-08002B2CF9AE}" pid="8" name="MSIP_Label_97a477d1-147d-4e34-b5e3-7b26d2f44870_ContentBits">
    <vt:lpwstr>0</vt:lpwstr>
  </property>
</Properties>
</file>